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925" tabRatio="601" activeTab="3"/>
  </bookViews>
  <sheets>
    <sheet name="IS" sheetId="1" r:id="rId1"/>
    <sheet name="BS" sheetId="2" r:id="rId2"/>
    <sheet name="Cashflow" sheetId="3" r:id="rId3"/>
    <sheet name="Changes in Equity" sheetId="4" r:id="rId4"/>
  </sheets>
  <definedNames>
    <definedName name="_xlnm.Print_Area" localSheetId="1">'BS'!$A$1:$H$67</definedName>
    <definedName name="_xlnm.Print_Area" localSheetId="2">'Cashflow'!$A$1:$F$65</definedName>
    <definedName name="_xlnm.Print_Area" localSheetId="3">'Changes in Equity'!$A$1:$F$32</definedName>
    <definedName name="_xlnm.Print_Area" localSheetId="0">'IS'!$A$1:$G$46</definedName>
    <definedName name="_xlnm.Print_Titles" localSheetId="1">'BS'!$1:$6</definedName>
    <definedName name="_xlnm.Print_Titles" localSheetId="0">'IS'!$1:$14</definedName>
    <definedName name="Z_1A3CD040_3C9F_11D9_BCC8_00001CD5F99B_.wvu.Cols" localSheetId="1" hidden="1">'BS'!$C:$C,'BS'!$F:$F</definedName>
    <definedName name="Z_1A3CD040_3C9F_11D9_BCC8_00001CD5F99B_.wvu.Cols" localSheetId="3" hidden="1">'Changes in Equity'!$I:$I</definedName>
    <definedName name="Z_1A3CD040_3C9F_11D9_BCC8_00001CD5F99B_.wvu.PrintArea" localSheetId="1" hidden="1">'BS'!$A$1:$H$69</definedName>
    <definedName name="Z_1A3CD040_3C9F_11D9_BCC8_00001CD5F99B_.wvu.PrintArea" localSheetId="2" hidden="1">'Cashflow'!$A$1:$F$65</definedName>
    <definedName name="Z_1A3CD040_3C9F_11D9_BCC8_00001CD5F99B_.wvu.PrintArea" localSheetId="0" hidden="1">'IS'!$A$1:$H$46</definedName>
    <definedName name="Z_1A3CD040_3C9F_11D9_BCC8_00001CD5F99B_.wvu.PrintTitles" localSheetId="1" hidden="1">'BS'!$1:$6</definedName>
    <definedName name="Z_1A3CD040_3C9F_11D9_BCC8_00001CD5F99B_.wvu.PrintTitles" localSheetId="0" hidden="1">'IS'!$1:$14</definedName>
    <definedName name="Z_1A3CD040_3C9F_11D9_BCC8_00001CD5F99B_.wvu.Rows" localSheetId="1" hidden="1">'BS'!$14:$14,'BS'!$24:$24,'BS'!$32:$33,'BS'!$37:$37</definedName>
    <definedName name="Z_1A3CD040_3C9F_11D9_BCC8_00001CD5F99B_.wvu.Rows" localSheetId="0" hidden="1">'IS'!$21:$21</definedName>
    <definedName name="Z_5E97B376_D19D_4524_A2AE_85EAC9DA5CA5_.wvu.Cols" localSheetId="1" hidden="1">'BS'!$C:$C,'BS'!$F:$F</definedName>
    <definedName name="Z_5E97B376_D19D_4524_A2AE_85EAC9DA5CA5_.wvu.Cols" localSheetId="3" hidden="1">'Changes in Equity'!$I:$I</definedName>
    <definedName name="Z_5E97B376_D19D_4524_A2AE_85EAC9DA5CA5_.wvu.PrintArea" localSheetId="1" hidden="1">'BS'!$A$1:$H$67</definedName>
    <definedName name="Z_5E97B376_D19D_4524_A2AE_85EAC9DA5CA5_.wvu.PrintArea" localSheetId="2" hidden="1">'Cashflow'!$A$1:$F$65</definedName>
    <definedName name="Z_5E97B376_D19D_4524_A2AE_85EAC9DA5CA5_.wvu.PrintArea" localSheetId="3" hidden="1">'Changes in Equity'!$A$1:$H$31</definedName>
    <definedName name="Z_5E97B376_D19D_4524_A2AE_85EAC9DA5CA5_.wvu.PrintArea" localSheetId="0" hidden="1">'IS'!$A$1:$H$46</definedName>
    <definedName name="Z_5E97B376_D19D_4524_A2AE_85EAC9DA5CA5_.wvu.PrintTitles" localSheetId="1" hidden="1">'BS'!$1:$6</definedName>
    <definedName name="Z_5E97B376_D19D_4524_A2AE_85EAC9DA5CA5_.wvu.PrintTitles" localSheetId="0" hidden="1">'IS'!$1:$14</definedName>
    <definedName name="Z_5E97B376_D19D_4524_A2AE_85EAC9DA5CA5_.wvu.Rows" localSheetId="1" hidden="1">'BS'!$14:$14,'BS'!$24:$24,'BS'!$32:$33,'BS'!$37:$37</definedName>
    <definedName name="Z_5E97B376_D19D_4524_A2AE_85EAC9DA5CA5_.wvu.Rows" localSheetId="0" hidden="1">'IS'!$21:$21</definedName>
    <definedName name="Z_CDE9EBE4_301D_4E67_B512_37664A5567F8_.wvu.Cols" localSheetId="1" hidden="1">'BS'!$C:$C,'BS'!$F:$F</definedName>
    <definedName name="Z_CDE9EBE4_301D_4E67_B512_37664A5567F8_.wvu.Cols" localSheetId="3" hidden="1">'Changes in Equity'!$I:$I</definedName>
    <definedName name="Z_CDE9EBE4_301D_4E67_B512_37664A5567F8_.wvu.PrintArea" localSheetId="1" hidden="1">'BS'!$A$1:$H$67</definedName>
    <definedName name="Z_CDE9EBE4_301D_4E67_B512_37664A5567F8_.wvu.PrintArea" localSheetId="2" hidden="1">'Cashflow'!$A$1:$F$65</definedName>
    <definedName name="Z_CDE9EBE4_301D_4E67_B512_37664A5567F8_.wvu.PrintArea" localSheetId="3" hidden="1">'Changes in Equity'!$A$1:$H$31</definedName>
    <definedName name="Z_CDE9EBE4_301D_4E67_B512_37664A5567F8_.wvu.PrintArea" localSheetId="0" hidden="1">'IS'!$A$1:$H$46</definedName>
    <definedName name="Z_CDE9EBE4_301D_4E67_B512_37664A5567F8_.wvu.PrintTitles" localSheetId="1" hidden="1">'BS'!$1:$6</definedName>
    <definedName name="Z_CDE9EBE4_301D_4E67_B512_37664A5567F8_.wvu.PrintTitles" localSheetId="0" hidden="1">'IS'!$1:$14</definedName>
    <definedName name="Z_CDE9EBE4_301D_4E67_B512_37664A5567F8_.wvu.Rows" localSheetId="1" hidden="1">'BS'!$14:$14,'BS'!$24:$24,'BS'!$32:$33,'BS'!$37:$37</definedName>
    <definedName name="Z_CDE9EBE4_301D_4E67_B512_37664A5567F8_.wvu.Rows" localSheetId="0" hidden="1">'IS'!$21:$21</definedName>
    <definedName name="Z_E6B10A07_6293_48A6_A9B5_3B18BA0CE48B_.wvu.Cols" localSheetId="1" hidden="1">'BS'!$C:$C,'BS'!$F:$F</definedName>
    <definedName name="Z_E6B10A07_6293_48A6_A9B5_3B18BA0CE48B_.wvu.Cols" localSheetId="3" hidden="1">'Changes in Equity'!$I:$I</definedName>
    <definedName name="Z_E6B10A07_6293_48A6_A9B5_3B18BA0CE48B_.wvu.PrintArea" localSheetId="1" hidden="1">'BS'!$A$1:$H$67</definedName>
    <definedName name="Z_E6B10A07_6293_48A6_A9B5_3B18BA0CE48B_.wvu.PrintArea" localSheetId="2" hidden="1">'Cashflow'!$A$1:$F$65</definedName>
    <definedName name="Z_E6B10A07_6293_48A6_A9B5_3B18BA0CE48B_.wvu.PrintArea" localSheetId="3" hidden="1">'Changes in Equity'!$A$1:$H$31</definedName>
    <definedName name="Z_E6B10A07_6293_48A6_A9B5_3B18BA0CE48B_.wvu.PrintArea" localSheetId="0" hidden="1">'IS'!$A$1:$H$46</definedName>
    <definedName name="Z_E6B10A07_6293_48A6_A9B5_3B18BA0CE48B_.wvu.PrintTitles" localSheetId="1" hidden="1">'BS'!$1:$6</definedName>
    <definedName name="Z_E6B10A07_6293_48A6_A9B5_3B18BA0CE48B_.wvu.PrintTitles" localSheetId="0" hidden="1">'IS'!$1:$14</definedName>
    <definedName name="Z_E6B10A07_6293_48A6_A9B5_3B18BA0CE48B_.wvu.Rows" localSheetId="1" hidden="1">'BS'!$14:$14,'BS'!$24:$24,'BS'!$32:$33,'BS'!$37:$37</definedName>
    <definedName name="Z_E6B10A07_6293_48A6_A9B5_3B18BA0CE48B_.wvu.Rows" localSheetId="0" hidden="1">'IS'!$21:$21</definedName>
  </definedNames>
  <calcPr fullCalcOnLoad="1"/>
</workbook>
</file>

<file path=xl/sharedStrings.xml><?xml version="1.0" encoding="utf-8"?>
<sst xmlns="http://schemas.openxmlformats.org/spreadsheetml/2006/main" count="232" uniqueCount="123">
  <si>
    <t>Taxation</t>
  </si>
  <si>
    <t>RM'000</t>
  </si>
  <si>
    <t>PRECEDING YEAR CORRESPONDING PERIOD</t>
  </si>
  <si>
    <t>Deferred taxation</t>
  </si>
  <si>
    <t>Current assets</t>
  </si>
  <si>
    <t>Cash and bank balances</t>
  </si>
  <si>
    <t>Current liabilities</t>
  </si>
  <si>
    <t>Share capital</t>
  </si>
  <si>
    <t>Retained profits</t>
  </si>
  <si>
    <t>Revenue</t>
  </si>
  <si>
    <t>Inventories</t>
  </si>
  <si>
    <t>Shareholders' equity</t>
  </si>
  <si>
    <t>Profit before taxation</t>
  </si>
  <si>
    <t>Net current assets</t>
  </si>
  <si>
    <t>Interest income</t>
  </si>
  <si>
    <t>Earnings per share (sen)</t>
  </si>
  <si>
    <t>Total</t>
  </si>
  <si>
    <t>AS AT END OF PREVIOUS QUARTER</t>
  </si>
  <si>
    <t>30/09/02</t>
  </si>
  <si>
    <t>Net profit for the period</t>
  </si>
  <si>
    <t>Issue of shares</t>
  </si>
  <si>
    <t>Trade receivables</t>
  </si>
  <si>
    <t>CASH AND CASH EQUIVALENTS AT BEGINNING OF PERIOD</t>
  </si>
  <si>
    <t>(Incorporated In Malaysia)</t>
  </si>
  <si>
    <t xml:space="preserve">INDIVIDUAL QUARTER </t>
  </si>
  <si>
    <t>CUMULATIVE QUARTER</t>
  </si>
  <si>
    <t>Current Quarter</t>
  </si>
  <si>
    <t>Preceding Year Corresponding Quarter</t>
  </si>
  <si>
    <t>Current Year To Date</t>
  </si>
  <si>
    <t xml:space="preserve">Preceding Year Corresponding Period </t>
  </si>
  <si>
    <t xml:space="preserve">Depreciation </t>
  </si>
  <si>
    <t>Property, plant and equipment</t>
  </si>
  <si>
    <t>investment in subsidiaries</t>
  </si>
  <si>
    <t>Other receivables, deposits and prepayments</t>
  </si>
  <si>
    <t>Amount owing by related companies</t>
  </si>
  <si>
    <t>Fixed deposits</t>
  </si>
  <si>
    <t>Trade payables</t>
  </si>
  <si>
    <t>Other payables and accruals</t>
  </si>
  <si>
    <t>Amount owing to related companies</t>
  </si>
  <si>
    <t>Amount owing to directors</t>
  </si>
  <si>
    <t>Hire purchase payables</t>
  </si>
  <si>
    <t>Bank borrowings</t>
  </si>
  <si>
    <t>REPRESENTED BY:-</t>
  </si>
  <si>
    <t>DEFERRED AND LONG-TERM LIABILITIES</t>
  </si>
  <si>
    <t>31 December 2003</t>
  </si>
  <si>
    <t>Net Tangible Assets (NTA) Per Ordinary Share (RM)</t>
  </si>
  <si>
    <t>Adjustments for:-</t>
  </si>
  <si>
    <t>Non-cash items</t>
  </si>
  <si>
    <t>Non-operating items</t>
  </si>
  <si>
    <t>Operating profit before changes in working capital</t>
  </si>
  <si>
    <t>Net changes in current assets</t>
  </si>
  <si>
    <t>Net changes in current liabilities</t>
  </si>
  <si>
    <t>Interest paid</t>
  </si>
  <si>
    <t>Tax paid</t>
  </si>
  <si>
    <t>NET CASH FROM INVESTING ACTIVITIES</t>
  </si>
  <si>
    <t>Acquisition of subsidiaries, net of cash acquired</t>
  </si>
  <si>
    <t>CASH FLOWS FROM FINANCING ACTIVITIES</t>
  </si>
  <si>
    <t>Drawdown of other short-term bank borrowings</t>
  </si>
  <si>
    <t>Repayments of term loans</t>
  </si>
  <si>
    <t>NET INCREASE IN CASH AND CASH EQUIVALENTS</t>
  </si>
  <si>
    <t>NET CASH FROM FINANCING ACTIVITIES</t>
  </si>
  <si>
    <t>Repayments of hire purchase</t>
  </si>
  <si>
    <t>#</t>
  </si>
  <si>
    <t>*</t>
  </si>
  <si>
    <t>Other income</t>
  </si>
  <si>
    <t>Negative goodwill on consolidation</t>
  </si>
  <si>
    <t>SERSOL TECHNOLOGIES BERHAD</t>
  </si>
  <si>
    <t>Company No. 602062-X</t>
  </si>
  <si>
    <t>Share premium</t>
  </si>
  <si>
    <t>Disposal of plant and equipment</t>
  </si>
  <si>
    <t>Purchases of plant and equipment</t>
  </si>
  <si>
    <t>As at 1 January 2004</t>
  </si>
  <si>
    <t>Negative goodwill released to income</t>
  </si>
  <si>
    <t>Repayments of other short-term bank borrowings</t>
  </si>
  <si>
    <t>Net changes in development expenditure</t>
  </si>
  <si>
    <t>CASH FROM OPERATIONS</t>
  </si>
  <si>
    <t>Net profit to-date</t>
  </si>
  <si>
    <t>Non-current assets</t>
  </si>
  <si>
    <t>Profit after taxation</t>
  </si>
  <si>
    <t>Dividend per share (sen)</t>
  </si>
  <si>
    <t>N/A</t>
  </si>
  <si>
    <t>Profit before interest, taxation, depreciation and amortisation</t>
  </si>
  <si>
    <t>Minority interest</t>
  </si>
  <si>
    <t>CONDENSED CONSOLIDATED INCOME STATEMENT FOR THE QUARTER ENDED</t>
  </si>
  <si>
    <t>(The figures have not been audited)</t>
  </si>
  <si>
    <t>Basic (note B12)</t>
  </si>
  <si>
    <t>Diluted (note B12)</t>
  </si>
  <si>
    <t>CONDENSED CONSOLIDATED BALANCE SHEETS</t>
  </si>
  <si>
    <t>As At</t>
  </si>
  <si>
    <t># Represents RM0.20</t>
  </si>
  <si>
    <t>CONDENSED CONSOLIDATED CASH FLOW STATEMENT FOR THE QUARTER ENDED</t>
  </si>
  <si>
    <t>* Represents RM0.20</t>
  </si>
  <si>
    <t xml:space="preserve">(The accompanying notes form an integral part of, and should be read in conjunction with this </t>
  </si>
  <si>
    <t>Unaudited</t>
  </si>
  <si>
    <t>Audited</t>
  </si>
  <si>
    <t>Amortisation of development expenditure</t>
  </si>
  <si>
    <t>interim financial statements)</t>
  </si>
  <si>
    <t>conjunction with this interim financial statements)</t>
  </si>
  <si>
    <t xml:space="preserve">(The accompanying notes form an integral part of, and should be read in </t>
  </si>
  <si>
    <t>CASH AND CASH EQUIVALENTS AT END OF PERIOD*</t>
  </si>
  <si>
    <t>Fixed Deposits</t>
  </si>
  <si>
    <t>31 DECEMBER 2004</t>
  </si>
  <si>
    <t>31 December 2004</t>
  </si>
  <si>
    <t>Sersol Technologies Berhad (SerSol) completed the acquisition of Multi Square Sdn. Bhd. (MSSB) on 1 September 2004.  
Accordingly, the cumulative quarter results only comprise the results for the four months period from 1 September 2004 to 31 December 2004 for SerSol and the post acquisition results of MSSB.</t>
  </si>
  <si>
    <t>AS AT 31 DECEMBER 2004</t>
  </si>
  <si>
    <t>* Represents RM290.00</t>
  </si>
  <si>
    <t>Interest received</t>
  </si>
  <si>
    <t>Proceeds from public issue</t>
  </si>
  <si>
    <t>Payment of listing expenses</t>
  </si>
  <si>
    <t>As at 31 December 2004</t>
  </si>
  <si>
    <t>CASH FLOWS FOR OPERATING ACTIVITIES</t>
  </si>
  <si>
    <t>NET CASH FOR OPERATING ACTIVITIES</t>
  </si>
  <si>
    <t>Listing expenses</t>
  </si>
  <si>
    <t>There are no comparative figures for the preceding year.</t>
  </si>
  <si>
    <t>* Cash and cash equivalents included in the cashflow statements comprise of the following:</t>
  </si>
  <si>
    <t>CONDENSED CONSOLIDATED STATEMENT OF CHANGES IN EQUITY FOR THE YEAR ENDED</t>
  </si>
  <si>
    <t>Retained profits / (Accumulated losses)</t>
  </si>
  <si>
    <t>Interest expenses</t>
  </si>
  <si>
    <t>Adjustment #</t>
  </si>
  <si>
    <t>-</t>
  </si>
  <si>
    <t>Adjusted</t>
  </si>
  <si>
    <t>Development expenditure</t>
  </si>
  <si>
    <t>#Adjustment represents arithmetic error in previous quarterly report announced</t>
  </si>
</sst>
</file>

<file path=xl/styles.xml><?xml version="1.0" encoding="utf-8"?>
<styleSheet xmlns="http://schemas.openxmlformats.org/spreadsheetml/2006/main">
  <numFmts count="5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"/>
    <numFmt numFmtId="194" formatCode="#,##0.0_);[Red]\(#,##0.0\)"/>
    <numFmt numFmtId="195" formatCode="_(* #,##0.0_);_(* \(#,##0.0\);_(* &quot;-&quot;?_);_(@_)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000000"/>
    <numFmt numFmtId="202" formatCode="0.0000000000"/>
    <numFmt numFmtId="203" formatCode="0.00000000"/>
    <numFmt numFmtId="204" formatCode="0.000%"/>
    <numFmt numFmtId="205" formatCode="0.0000%"/>
    <numFmt numFmtId="206" formatCode="mm/dd/yy"/>
    <numFmt numFmtId="207" formatCode="[$€-2]\ #,##0.00_);[Red]\([$€-2]\ #,##0.00\)"/>
    <numFmt numFmtId="208" formatCode="[$-409]dddd\,\ mmmm\ dd\,\ yyyy"/>
    <numFmt numFmtId="209" formatCode="0.00_);\(0.00\)"/>
    <numFmt numFmtId="210" formatCode="0.0_);\(0.0\)"/>
    <numFmt numFmtId="211" formatCode="0_);\(0\)"/>
  </numFmts>
  <fonts count="2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9"/>
      <color indexed="10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187" fontId="1" fillId="0" borderId="0" xfId="15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21">
      <alignment/>
      <protection/>
    </xf>
    <xf numFmtId="0" fontId="2" fillId="0" borderId="0" xfId="21" applyFont="1">
      <alignment/>
      <protection/>
    </xf>
    <xf numFmtId="0" fontId="8" fillId="0" borderId="0" xfId="0" applyFont="1" applyAlignment="1" quotePrefix="1">
      <alignment vertical="top" wrapText="1"/>
    </xf>
    <xf numFmtId="0" fontId="7" fillId="0" borderId="0" xfId="0" applyFont="1" applyAlignment="1" quotePrefix="1">
      <alignment vertical="top" wrapText="1"/>
    </xf>
    <xf numFmtId="0" fontId="6" fillId="0" borderId="0" xfId="21" applyAlignment="1">
      <alignment horizontal="right" vertical="top" wrapText="1"/>
      <protection/>
    </xf>
    <xf numFmtId="0" fontId="6" fillId="0" borderId="0" xfId="21" applyAlignment="1">
      <alignment/>
      <protection/>
    </xf>
    <xf numFmtId="0" fontId="6" fillId="0" borderId="0" xfId="21" applyFill="1">
      <alignment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 vertical="top" wrapText="1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8" fillId="0" borderId="0" xfId="0" applyFont="1" applyAlignment="1" quotePrefix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0" xfId="0" applyNumberFormat="1" applyFont="1" applyAlignment="1">
      <alignment horizontal="left"/>
    </xf>
    <xf numFmtId="0" fontId="23" fillId="0" borderId="0" xfId="0" applyFont="1" applyAlignment="1">
      <alignment vertical="center"/>
    </xf>
    <xf numFmtId="187" fontId="23" fillId="0" borderId="1" xfId="15" applyNumberFormat="1" applyFont="1" applyFill="1" applyBorder="1" applyAlignment="1">
      <alignment vertical="center"/>
    </xf>
    <xf numFmtId="187" fontId="23" fillId="0" borderId="0" xfId="15" applyNumberFormat="1" applyFont="1" applyBorder="1" applyAlignment="1">
      <alignment/>
    </xf>
    <xf numFmtId="0" fontId="23" fillId="0" borderId="0" xfId="0" applyNumberFormat="1" applyFont="1" applyAlignment="1">
      <alignment horizontal="left"/>
    </xf>
    <xf numFmtId="187" fontId="23" fillId="0" borderId="0" xfId="15" applyNumberFormat="1" applyFont="1" applyFill="1" applyBorder="1" applyAlignment="1">
      <alignment vertical="center"/>
    </xf>
    <xf numFmtId="187" fontId="23" fillId="0" borderId="0" xfId="15" applyNumberFormat="1" applyFont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3" fillId="0" borderId="0" xfId="0" applyNumberFormat="1" applyFont="1" applyAlignment="1">
      <alignment horizontal="left" wrapText="1"/>
    </xf>
    <xf numFmtId="0" fontId="23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top"/>
    </xf>
    <xf numFmtId="187" fontId="23" fillId="0" borderId="2" xfId="15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187" fontId="23" fillId="0" borderId="0" xfId="15" applyNumberFormat="1" applyFont="1" applyFill="1" applyAlignment="1">
      <alignment vertical="top"/>
    </xf>
    <xf numFmtId="0" fontId="18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/>
    </xf>
    <xf numFmtId="187" fontId="18" fillId="0" borderId="0" xfId="15" applyNumberFormat="1" applyFont="1" applyFill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top" wrapText="1" indent="1"/>
    </xf>
    <xf numFmtId="0" fontId="23" fillId="0" borderId="0" xfId="0" applyFont="1" applyFill="1" applyAlignment="1">
      <alignment vertical="top" wrapText="1"/>
    </xf>
    <xf numFmtId="171" fontId="23" fillId="0" borderId="0" xfId="15" applyFont="1" applyFill="1" applyAlignment="1">
      <alignment vertical="top"/>
    </xf>
    <xf numFmtId="0" fontId="13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0" xfId="0" applyNumberFormat="1" applyFont="1" applyFill="1" applyAlignment="1" quotePrefix="1">
      <alignment horizontal="center" vertical="top" wrapText="1"/>
    </xf>
    <xf numFmtId="187" fontId="23" fillId="0" borderId="0" xfId="15" applyNumberFormat="1" applyFont="1" applyFill="1" applyBorder="1" applyAlignment="1">
      <alignment wrapText="1"/>
    </xf>
    <xf numFmtId="14" fontId="18" fillId="0" borderId="0" xfId="0" applyNumberFormat="1" applyFont="1" applyFill="1" applyAlignment="1" quotePrefix="1">
      <alignment horizontal="center"/>
    </xf>
    <xf numFmtId="187" fontId="23" fillId="0" borderId="0" xfId="15" applyNumberFormat="1" applyFont="1" applyFill="1" applyAlignment="1">
      <alignment/>
    </xf>
    <xf numFmtId="187" fontId="23" fillId="0" borderId="2" xfId="15" applyNumberFormat="1" applyFont="1" applyFill="1" applyBorder="1" applyAlignment="1">
      <alignment/>
    </xf>
    <xf numFmtId="187" fontId="23" fillId="0" borderId="3" xfId="15" applyNumberFormat="1" applyFont="1" applyFill="1" applyBorder="1" applyAlignment="1">
      <alignment/>
    </xf>
    <xf numFmtId="187" fontId="18" fillId="0" borderId="4" xfId="15" applyNumberFormat="1" applyFont="1" applyFill="1" applyBorder="1" applyAlignment="1">
      <alignment/>
    </xf>
    <xf numFmtId="187" fontId="23" fillId="0" borderId="4" xfId="15" applyNumberFormat="1" applyFont="1" applyFill="1" applyBorder="1" applyAlignment="1">
      <alignment/>
    </xf>
    <xf numFmtId="187" fontId="23" fillId="0" borderId="5" xfId="15" applyNumberFormat="1" applyFont="1" applyFill="1" applyBorder="1" applyAlignment="1">
      <alignment/>
    </xf>
    <xf numFmtId="187" fontId="18" fillId="0" borderId="5" xfId="15" applyNumberFormat="1" applyFont="1" applyFill="1" applyBorder="1" applyAlignment="1">
      <alignment/>
    </xf>
    <xf numFmtId="187" fontId="23" fillId="0" borderId="0" xfId="15" applyNumberFormat="1" applyFont="1" applyFill="1" applyBorder="1" applyAlignment="1">
      <alignment/>
    </xf>
    <xf numFmtId="187" fontId="18" fillId="0" borderId="0" xfId="15" applyNumberFormat="1" applyFont="1" applyFill="1" applyBorder="1" applyAlignment="1">
      <alignment/>
    </xf>
    <xf numFmtId="187" fontId="23" fillId="0" borderId="6" xfId="15" applyNumberFormat="1" applyFont="1" applyFill="1" applyBorder="1" applyAlignment="1">
      <alignment/>
    </xf>
    <xf numFmtId="187" fontId="18" fillId="0" borderId="6" xfId="15" applyNumberFormat="1" applyFont="1" applyFill="1" applyBorder="1" applyAlignment="1">
      <alignment/>
    </xf>
    <xf numFmtId="187" fontId="23" fillId="0" borderId="7" xfId="15" applyNumberFormat="1" applyFont="1" applyFill="1" applyBorder="1" applyAlignment="1">
      <alignment/>
    </xf>
    <xf numFmtId="187" fontId="18" fillId="0" borderId="7" xfId="15" applyNumberFormat="1" applyFont="1" applyFill="1" applyBorder="1" applyAlignment="1">
      <alignment/>
    </xf>
    <xf numFmtId="187" fontId="23" fillId="0" borderId="0" xfId="0" applyNumberFormat="1" applyFont="1" applyAlignment="1">
      <alignment/>
    </xf>
    <xf numFmtId="187" fontId="23" fillId="0" borderId="8" xfId="15" applyNumberFormat="1" applyFont="1" applyFill="1" applyBorder="1" applyAlignment="1">
      <alignment/>
    </xf>
    <xf numFmtId="171" fontId="23" fillId="0" borderId="0" xfId="15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3" fillId="0" borderId="0" xfId="21" applyFont="1">
      <alignment/>
      <protection/>
    </xf>
    <xf numFmtId="0" fontId="18" fillId="0" borderId="0" xfId="0" applyFont="1" applyFill="1" applyBorder="1" applyAlignment="1">
      <alignment horizontal="right"/>
    </xf>
    <xf numFmtId="14" fontId="18" fillId="0" borderId="0" xfId="0" applyNumberFormat="1" applyFont="1" applyFill="1" applyAlignment="1">
      <alignment horizontal="right"/>
    </xf>
    <xf numFmtId="14" fontId="18" fillId="0" borderId="0" xfId="0" applyNumberFormat="1" applyFont="1" applyFill="1" applyBorder="1" applyAlignment="1">
      <alignment horizontal="right"/>
    </xf>
    <xf numFmtId="0" fontId="23" fillId="0" borderId="0" xfId="21" applyFont="1" applyBorder="1">
      <alignment/>
      <protection/>
    </xf>
    <xf numFmtId="187" fontId="23" fillId="0" borderId="1" xfId="15" applyNumberFormat="1" applyFont="1" applyFill="1" applyBorder="1" applyAlignment="1">
      <alignment/>
    </xf>
    <xf numFmtId="187" fontId="23" fillId="0" borderId="2" xfId="15" applyNumberFormat="1" applyFont="1" applyFill="1" applyBorder="1" applyAlignment="1">
      <alignment horizontal="right"/>
    </xf>
    <xf numFmtId="0" fontId="23" fillId="0" borderId="0" xfId="21" applyFont="1" applyAlignment="1">
      <alignment horizontal="left"/>
      <protection/>
    </xf>
    <xf numFmtId="0" fontId="23" fillId="0" borderId="0" xfId="21" applyFont="1" applyAlignment="1">
      <alignment/>
      <protection/>
    </xf>
    <xf numFmtId="0" fontId="18" fillId="0" borderId="0" xfId="21" applyFont="1" applyAlignment="1">
      <alignment horizontal="right" vertical="top" wrapText="1"/>
      <protection/>
    </xf>
    <xf numFmtId="0" fontId="23" fillId="0" borderId="0" xfId="21" applyFont="1" applyFill="1" applyAlignment="1">
      <alignment horizontal="right" vertical="top" wrapText="1"/>
      <protection/>
    </xf>
    <xf numFmtId="0" fontId="23" fillId="0" borderId="0" xfId="21" applyFont="1" applyAlignment="1">
      <alignment horizontal="right" vertical="top" wrapText="1"/>
      <protection/>
    </xf>
    <xf numFmtId="187" fontId="18" fillId="0" borderId="0" xfId="15" applyNumberFormat="1" applyFont="1" applyAlignment="1">
      <alignment/>
    </xf>
    <xf numFmtId="187" fontId="23" fillId="0" borderId="0" xfId="21" applyNumberFormat="1" applyFont="1" applyFill="1" applyAlignment="1">
      <alignment/>
      <protection/>
    </xf>
    <xf numFmtId="187" fontId="23" fillId="0" borderId="0" xfId="15" applyNumberFormat="1" applyFont="1" applyAlignment="1">
      <alignment/>
    </xf>
    <xf numFmtId="15" fontId="18" fillId="0" borderId="0" xfId="0" applyNumberFormat="1" applyFont="1" applyAlignment="1" quotePrefix="1">
      <alignment/>
    </xf>
    <xf numFmtId="0" fontId="18" fillId="0" borderId="0" xfId="21" applyFont="1" applyAlignment="1">
      <alignment horizontal="center" vertical="top" wrapText="1"/>
      <protection/>
    </xf>
    <xf numFmtId="187" fontId="23" fillId="0" borderId="2" xfId="15" applyNumberFormat="1" applyFont="1" applyBorder="1" applyAlignment="1">
      <alignment/>
    </xf>
    <xf numFmtId="187" fontId="23" fillId="0" borderId="1" xfId="15" applyNumberFormat="1" applyFont="1" applyBorder="1" applyAlignment="1">
      <alignment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87" fontId="23" fillId="0" borderId="0" xfId="15" applyNumberFormat="1" applyFont="1" applyFill="1" applyBorder="1" applyAlignment="1">
      <alignment horizontal="right"/>
    </xf>
    <xf numFmtId="171" fontId="23" fillId="0" borderId="0" xfId="15" applyFont="1" applyFill="1" applyAlignment="1">
      <alignment horizontal="right" vertical="top"/>
    </xf>
    <xf numFmtId="187" fontId="23" fillId="0" borderId="0" xfId="15" applyNumberFormat="1" applyFont="1" applyFill="1" applyAlignment="1">
      <alignment horizontal="right" vertical="top"/>
    </xf>
    <xf numFmtId="0" fontId="23" fillId="0" borderId="0" xfId="0" applyFont="1" applyAlignment="1" quotePrefix="1">
      <alignment/>
    </xf>
    <xf numFmtId="187" fontId="23" fillId="0" borderId="0" xfId="15" applyNumberFormat="1" applyFont="1" applyFill="1" applyAlignment="1">
      <alignment horizontal="right"/>
    </xf>
    <xf numFmtId="0" fontId="18" fillId="0" borderId="0" xfId="0" applyNumberFormat="1" applyFont="1" applyAlignment="1">
      <alignment horizontal="left" vertical="top"/>
    </xf>
    <xf numFmtId="187" fontId="23" fillId="0" borderId="1" xfId="15" applyNumberFormat="1" applyFont="1" applyFill="1" applyBorder="1" applyAlignment="1">
      <alignment horizontal="right" vertical="center"/>
    </xf>
    <xf numFmtId="187" fontId="23" fillId="0" borderId="0" xfId="15" applyNumberFormat="1" applyFont="1" applyFill="1" applyBorder="1" applyAlignment="1">
      <alignment horizontal="right" vertical="center"/>
    </xf>
    <xf numFmtId="187" fontId="23" fillId="0" borderId="2" xfId="15" applyNumberFormat="1" applyFont="1" applyFill="1" applyBorder="1" applyAlignment="1">
      <alignment horizontal="right" vertical="top"/>
    </xf>
    <xf numFmtId="187" fontId="23" fillId="0" borderId="0" xfId="15" applyNumberFormat="1" applyFont="1" applyAlignment="1">
      <alignment horizontal="right"/>
    </xf>
    <xf numFmtId="187" fontId="23" fillId="0" borderId="1" xfId="15" applyNumberFormat="1" applyFont="1" applyFill="1" applyBorder="1" applyAlignment="1">
      <alignment horizontal="right"/>
    </xf>
    <xf numFmtId="187" fontId="18" fillId="0" borderId="0" xfId="15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wrapText="1"/>
    </xf>
    <xf numFmtId="0" fontId="18" fillId="0" borderId="0" xfId="0" applyNumberFormat="1" applyFont="1" applyFill="1" applyAlignment="1">
      <alignment horizontal="left" vertical="top" wrapText="1"/>
    </xf>
    <xf numFmtId="0" fontId="2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23" fillId="0" borderId="0" xfId="0" applyNumberFormat="1" applyFont="1" applyFill="1" applyAlignment="1">
      <alignment horizontal="left" vertical="top"/>
    </xf>
    <xf numFmtId="0" fontId="2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3" fillId="0" borderId="0" xfId="0" applyNumberFormat="1" applyFont="1" applyFill="1" applyAlignment="1">
      <alignment horizontal="left"/>
    </xf>
    <xf numFmtId="0" fontId="23" fillId="0" borderId="0" xfId="0" applyNumberFormat="1" applyFont="1" applyFill="1" applyAlignment="1">
      <alignment horizontal="left" wrapText="1"/>
    </xf>
    <xf numFmtId="0" fontId="13" fillId="0" borderId="0" xfId="0" applyFont="1" applyFill="1" applyBorder="1" applyAlignment="1">
      <alignment wrapText="1"/>
    </xf>
    <xf numFmtId="187" fontId="23" fillId="0" borderId="2" xfId="15" applyNumberFormat="1" applyFont="1" applyFill="1" applyBorder="1" applyAlignment="1">
      <alignment wrapText="1"/>
    </xf>
    <xf numFmtId="187" fontId="23" fillId="0" borderId="2" xfId="15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187" fontId="23" fillId="0" borderId="4" xfId="15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23" fillId="0" borderId="0" xfId="21" applyFont="1" applyFill="1">
      <alignment/>
      <protection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3" fillId="0" borderId="0" xfId="21" applyFont="1" applyAlignment="1">
      <alignment horizontal="left" wrapText="1"/>
      <protection/>
    </xf>
    <xf numFmtId="171" fontId="23" fillId="0" borderId="0" xfId="15" applyNumberFormat="1" applyFont="1" applyFill="1" applyAlignment="1">
      <alignment vertical="top"/>
    </xf>
    <xf numFmtId="187" fontId="0" fillId="0" borderId="0" xfId="15" applyNumberFormat="1" applyFont="1" applyBorder="1" applyAlignment="1">
      <alignment horizontal="right"/>
    </xf>
    <xf numFmtId="187" fontId="0" fillId="0" borderId="9" xfId="15" applyNumberFormat="1" applyFont="1" applyFill="1" applyBorder="1" applyAlignment="1">
      <alignment horizontal="right"/>
    </xf>
    <xf numFmtId="171" fontId="23" fillId="2" borderId="0" xfId="15" applyNumberFormat="1" applyFont="1" applyFill="1" applyAlignment="1">
      <alignment vertical="top"/>
    </xf>
    <xf numFmtId="0" fontId="0" fillId="0" borderId="0" xfId="21" applyFont="1" applyFill="1">
      <alignment/>
      <protection/>
    </xf>
    <xf numFmtId="0" fontId="23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12" fillId="0" borderId="0" xfId="0" applyFont="1" applyFill="1" applyAlignment="1" quotePrefix="1">
      <alignment vertical="top" wrapText="1"/>
    </xf>
    <xf numFmtId="0" fontId="12" fillId="0" borderId="0" xfId="0" applyFont="1" applyAlignment="1" quotePrefix="1">
      <alignment vertical="top" wrapText="1"/>
    </xf>
    <xf numFmtId="0" fontId="23" fillId="0" borderId="0" xfId="21" applyFont="1" applyAlignment="1">
      <alignment horizontal="left" wrapText="1"/>
      <protection/>
    </xf>
    <xf numFmtId="0" fontId="0" fillId="0" borderId="0" xfId="21" applyFont="1" applyAlignment="1">
      <alignment horizontal="left" wrapText="1"/>
      <protection/>
    </xf>
    <xf numFmtId="187" fontId="23" fillId="0" borderId="0" xfId="15" applyNumberFormat="1" applyFont="1" applyFill="1" applyBorder="1" applyAlignment="1">
      <alignment vertical="top"/>
    </xf>
    <xf numFmtId="187" fontId="23" fillId="0" borderId="0" xfId="15" applyNumberFormat="1" applyFont="1" applyFill="1" applyAlignment="1">
      <alignment vertical="center"/>
    </xf>
    <xf numFmtId="0" fontId="2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/>
    </xf>
    <xf numFmtId="14" fontId="18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 horizontal="left" indent="1"/>
    </xf>
    <xf numFmtId="0" fontId="23" fillId="0" borderId="0" xfId="0" applyFont="1" applyFill="1" applyAlignment="1">
      <alignment horizontal="left"/>
    </xf>
    <xf numFmtId="187" fontId="23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6" fillId="0" borderId="0" xfId="21" applyFont="1" applyFill="1">
      <alignment/>
      <protection/>
    </xf>
    <xf numFmtId="0" fontId="18" fillId="0" borderId="0" xfId="0" applyFont="1" applyFill="1" applyBorder="1" applyAlignment="1">
      <alignment/>
    </xf>
    <xf numFmtId="15" fontId="18" fillId="0" borderId="0" xfId="21" applyNumberFormat="1" applyFont="1" applyFill="1" quotePrefix="1">
      <alignment/>
      <protection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23" fillId="0" borderId="0" xfId="21" applyFont="1" applyFill="1" applyAlignment="1">
      <alignment wrapText="1"/>
      <protection/>
    </xf>
    <xf numFmtId="0" fontId="2" fillId="0" borderId="0" xfId="21" applyFont="1" applyFill="1" applyAlignment="1">
      <alignment wrapText="1"/>
      <protection/>
    </xf>
    <xf numFmtId="0" fontId="2" fillId="0" borderId="0" xfId="21" applyFont="1" applyFill="1">
      <alignment/>
      <protection/>
    </xf>
    <xf numFmtId="0" fontId="23" fillId="0" borderId="0" xfId="0" applyFont="1" applyFill="1" applyBorder="1" applyAlignment="1">
      <alignment horizontal="left"/>
    </xf>
    <xf numFmtId="0" fontId="23" fillId="0" borderId="0" xfId="21" applyFont="1" applyFill="1" applyAlignment="1">
      <alignment horizontal="left" wrapText="1"/>
      <protection/>
    </xf>
    <xf numFmtId="187" fontId="23" fillId="0" borderId="10" xfId="15" applyNumberFormat="1" applyFont="1" applyFill="1" applyBorder="1" applyAlignment="1">
      <alignment horizontal="center"/>
    </xf>
    <xf numFmtId="187" fontId="23" fillId="0" borderId="11" xfId="15" applyNumberFormat="1" applyFont="1" applyFill="1" applyBorder="1" applyAlignment="1">
      <alignment horizontal="center"/>
    </xf>
    <xf numFmtId="187" fontId="23" fillId="0" borderId="11" xfId="15" applyNumberFormat="1" applyFont="1" applyFill="1" applyBorder="1" applyAlignment="1">
      <alignment/>
    </xf>
    <xf numFmtId="187" fontId="23" fillId="0" borderId="12" xfId="15" applyNumberFormat="1" applyFont="1" applyFill="1" applyBorder="1" applyAlignment="1">
      <alignment/>
    </xf>
    <xf numFmtId="0" fontId="23" fillId="0" borderId="0" xfId="21" applyFont="1" applyFill="1" applyAlignment="1">
      <alignment/>
      <protection/>
    </xf>
    <xf numFmtId="0" fontId="6" fillId="0" borderId="0" xfId="21" applyFill="1" applyAlignment="1">
      <alignment/>
      <protection/>
    </xf>
    <xf numFmtId="187" fontId="18" fillId="0" borderId="13" xfId="15" applyNumberFormat="1" applyFont="1" applyFill="1" applyBorder="1" applyAlignment="1">
      <alignment horizontal="center"/>
    </xf>
    <xf numFmtId="187" fontId="18" fillId="0" borderId="1" xfId="15" applyNumberFormat="1" applyFont="1" applyFill="1" applyBorder="1" applyAlignment="1">
      <alignment horizontal="center"/>
    </xf>
    <xf numFmtId="187" fontId="18" fillId="0" borderId="1" xfId="15" applyNumberFormat="1" applyFont="1" applyFill="1" applyBorder="1" applyAlignment="1">
      <alignment/>
    </xf>
    <xf numFmtId="187" fontId="18" fillId="0" borderId="14" xfId="15" applyNumberFormat="1" applyFont="1" applyFill="1" applyBorder="1" applyAlignment="1">
      <alignment/>
    </xf>
    <xf numFmtId="0" fontId="23" fillId="0" borderId="0" xfId="21" applyFont="1" applyFill="1" applyAlignment="1">
      <alignment horizontal="left" wrapText="1"/>
      <protection/>
    </xf>
    <xf numFmtId="187" fontId="18" fillId="0" borderId="0" xfId="15" applyNumberFormat="1" applyFont="1" applyFill="1" applyAlignment="1">
      <alignment/>
    </xf>
    <xf numFmtId="187" fontId="18" fillId="0" borderId="0" xfId="15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25">
      <selection activeCell="C36" sqref="C36"/>
    </sheetView>
  </sheetViews>
  <sheetFormatPr defaultColWidth="9.140625" defaultRowHeight="12.75"/>
  <cols>
    <col min="1" max="1" width="39.00390625" style="22" customWidth="1"/>
    <col min="2" max="2" width="0.9921875" style="22" customWidth="1"/>
    <col min="3" max="3" width="17.7109375" style="23" customWidth="1"/>
    <col min="4" max="4" width="17.7109375" style="22" customWidth="1"/>
    <col min="5" max="5" width="1.7109375" style="22" customWidth="1"/>
    <col min="6" max="6" width="17.7109375" style="23" customWidth="1"/>
    <col min="7" max="7" width="17.7109375" style="22" customWidth="1"/>
    <col min="8" max="8" width="9.00390625" style="22" customWidth="1"/>
    <col min="9" max="16384" width="9.140625" style="1" customWidth="1"/>
  </cols>
  <sheetData>
    <row r="1" spans="1:9" ht="18.75">
      <c r="A1" s="158" t="s">
        <v>66</v>
      </c>
      <c r="B1" s="158"/>
      <c r="C1" s="158"/>
      <c r="D1" s="158"/>
      <c r="E1" s="158"/>
      <c r="F1" s="158"/>
      <c r="G1" s="158"/>
      <c r="H1" s="20"/>
      <c r="I1" s="5"/>
    </row>
    <row r="2" spans="1:9" ht="12.75">
      <c r="A2" s="159" t="s">
        <v>67</v>
      </c>
      <c r="B2" s="159"/>
      <c r="C2" s="159"/>
      <c r="D2" s="159"/>
      <c r="E2" s="159"/>
      <c r="F2" s="159"/>
      <c r="G2" s="159"/>
      <c r="H2" s="21"/>
      <c r="I2" s="6"/>
    </row>
    <row r="3" spans="1:7" ht="12.75">
      <c r="A3" s="38" t="s">
        <v>23</v>
      </c>
      <c r="B3" s="38"/>
      <c r="C3" s="39"/>
      <c r="D3" s="38"/>
      <c r="E3" s="38"/>
      <c r="F3" s="39"/>
      <c r="G3" s="40"/>
    </row>
    <row r="4" spans="1:7" ht="15">
      <c r="A4" s="25"/>
      <c r="G4" s="24"/>
    </row>
    <row r="5" spans="1:7" ht="12.75">
      <c r="A5" s="26"/>
      <c r="G5" s="24"/>
    </row>
    <row r="6" spans="1:8" s="2" customFormat="1" ht="27" customHeight="1">
      <c r="A6" s="27"/>
      <c r="B6" s="27"/>
      <c r="C6" s="28"/>
      <c r="D6" s="27"/>
      <c r="E6" s="27"/>
      <c r="F6" s="28"/>
      <c r="G6" s="29"/>
      <c r="H6" s="27"/>
    </row>
    <row r="7" spans="1:8" s="41" customFormat="1" ht="15">
      <c r="A7" s="25" t="s">
        <v>83</v>
      </c>
      <c r="B7" s="42"/>
      <c r="C7" s="43"/>
      <c r="D7" s="42"/>
      <c r="E7" s="42"/>
      <c r="F7" s="43"/>
      <c r="G7" s="42"/>
      <c r="H7" s="42"/>
    </row>
    <row r="8" spans="1:8" s="41" customFormat="1" ht="18.75" customHeight="1">
      <c r="A8" s="44" t="s">
        <v>101</v>
      </c>
      <c r="B8" s="42"/>
      <c r="C8" s="43"/>
      <c r="D8" s="42"/>
      <c r="E8" s="42"/>
      <c r="F8" s="43"/>
      <c r="G8" s="42"/>
      <c r="H8" s="42"/>
    </row>
    <row r="9" spans="1:8" s="41" customFormat="1" ht="18.75" customHeight="1">
      <c r="A9" s="25" t="s">
        <v>84</v>
      </c>
      <c r="B9" s="42"/>
      <c r="C9" s="43"/>
      <c r="D9" s="42"/>
      <c r="E9" s="42"/>
      <c r="F9" s="43"/>
      <c r="G9" s="42"/>
      <c r="H9" s="42"/>
    </row>
    <row r="10" spans="1:8" s="41" customFormat="1" ht="15">
      <c r="A10" s="42"/>
      <c r="B10" s="42"/>
      <c r="C10" s="160" t="s">
        <v>24</v>
      </c>
      <c r="D10" s="160"/>
      <c r="E10" s="42"/>
      <c r="F10" s="160" t="s">
        <v>25</v>
      </c>
      <c r="G10" s="160"/>
      <c r="H10" s="42"/>
    </row>
    <row r="11" spans="1:8" s="41" customFormat="1" ht="45">
      <c r="A11" s="42"/>
      <c r="B11" s="42"/>
      <c r="C11" s="45" t="s">
        <v>26</v>
      </c>
      <c r="D11" s="76" t="s">
        <v>27</v>
      </c>
      <c r="E11" s="42"/>
      <c r="F11" s="76" t="s">
        <v>28</v>
      </c>
      <c r="G11" s="76" t="s">
        <v>29</v>
      </c>
      <c r="H11" s="42"/>
    </row>
    <row r="12" spans="1:8" s="41" customFormat="1" ht="30">
      <c r="A12" s="77"/>
      <c r="B12" s="77"/>
      <c r="C12" s="79" t="s">
        <v>102</v>
      </c>
      <c r="D12" s="79" t="s">
        <v>44</v>
      </c>
      <c r="E12" s="45"/>
      <c r="F12" s="79" t="s">
        <v>102</v>
      </c>
      <c r="G12" s="79" t="s">
        <v>44</v>
      </c>
      <c r="H12" s="77"/>
    </row>
    <row r="13" spans="1:8" s="41" customFormat="1" ht="15">
      <c r="A13" s="77"/>
      <c r="B13" s="77"/>
      <c r="C13" s="78" t="s">
        <v>1</v>
      </c>
      <c r="D13" s="45" t="s">
        <v>1</v>
      </c>
      <c r="E13" s="45"/>
      <c r="F13" s="78" t="s">
        <v>1</v>
      </c>
      <c r="G13" s="45" t="s">
        <v>1</v>
      </c>
      <c r="H13" s="77"/>
    </row>
    <row r="14" spans="1:8" s="41" customFormat="1" ht="9" customHeight="1">
      <c r="A14" s="42"/>
      <c r="B14" s="42"/>
      <c r="C14" s="43"/>
      <c r="D14" s="42"/>
      <c r="E14" s="42"/>
      <c r="F14" s="43"/>
      <c r="G14" s="42"/>
      <c r="H14" s="42"/>
    </row>
    <row r="15" spans="1:8" s="41" customFormat="1" ht="18" customHeight="1" thickBot="1">
      <c r="A15" s="47" t="s">
        <v>9</v>
      </c>
      <c r="B15" s="48"/>
      <c r="C15" s="49">
        <v>5965</v>
      </c>
      <c r="D15" s="127" t="s">
        <v>80</v>
      </c>
      <c r="E15" s="50"/>
      <c r="F15" s="49">
        <v>8877</v>
      </c>
      <c r="G15" s="127" t="s">
        <v>80</v>
      </c>
      <c r="H15" s="42"/>
    </row>
    <row r="16" spans="1:8" s="41" customFormat="1" ht="18" customHeight="1">
      <c r="A16" s="47"/>
      <c r="B16" s="48"/>
      <c r="C16" s="52"/>
      <c r="D16" s="52"/>
      <c r="E16" s="50"/>
      <c r="F16" s="52"/>
      <c r="G16" s="52"/>
      <c r="H16" s="42"/>
    </row>
    <row r="17" spans="1:8" s="41" customFormat="1" ht="18" customHeight="1" thickBot="1">
      <c r="A17" s="47" t="s">
        <v>64</v>
      </c>
      <c r="B17" s="48"/>
      <c r="C17" s="49">
        <v>36</v>
      </c>
      <c r="D17" s="127" t="s">
        <v>80</v>
      </c>
      <c r="E17" s="50"/>
      <c r="F17" s="49">
        <v>49</v>
      </c>
      <c r="G17" s="127" t="s">
        <v>80</v>
      </c>
      <c r="H17" s="42"/>
    </row>
    <row r="18" spans="1:8" s="41" customFormat="1" ht="9" customHeight="1">
      <c r="A18" s="51"/>
      <c r="B18" s="48"/>
      <c r="C18" s="52"/>
      <c r="D18" s="52"/>
      <c r="E18" s="53"/>
      <c r="F18" s="52"/>
      <c r="G18" s="52"/>
      <c r="H18" s="42"/>
    </row>
    <row r="19" spans="1:8" s="136" customFormat="1" ht="30">
      <c r="A19" s="134" t="s">
        <v>81</v>
      </c>
      <c r="B19" s="135"/>
      <c r="C19" s="121">
        <f>C26-C20-C21-C22-C23-C24</f>
        <v>488</v>
      </c>
      <c r="D19" s="121" t="s">
        <v>80</v>
      </c>
      <c r="E19" s="121"/>
      <c r="F19" s="121">
        <f>F26-F20-F21-F22-F23-F24</f>
        <v>897</v>
      </c>
      <c r="G19" s="121" t="s">
        <v>80</v>
      </c>
      <c r="H19" s="98"/>
    </row>
    <row r="20" spans="1:8" s="139" customFormat="1" ht="15">
      <c r="A20" s="137" t="s">
        <v>72</v>
      </c>
      <c r="B20" s="135"/>
      <c r="C20" s="121">
        <v>18</v>
      </c>
      <c r="D20" s="121" t="s">
        <v>80</v>
      </c>
      <c r="E20" s="121"/>
      <c r="F20" s="121">
        <v>24</v>
      </c>
      <c r="G20" s="121" t="s">
        <v>80</v>
      </c>
      <c r="H20" s="138"/>
    </row>
    <row r="21" spans="1:8" s="136" customFormat="1" ht="18" customHeight="1">
      <c r="A21" s="140" t="s">
        <v>14</v>
      </c>
      <c r="B21" s="135"/>
      <c r="C21" s="52">
        <v>21</v>
      </c>
      <c r="D21" s="121" t="s">
        <v>80</v>
      </c>
      <c r="E21" s="89"/>
      <c r="F21" s="52">
        <v>21</v>
      </c>
      <c r="G21" s="121" t="s">
        <v>80</v>
      </c>
      <c r="H21" s="98"/>
    </row>
    <row r="22" spans="1:8" s="136" customFormat="1" ht="18" customHeight="1">
      <c r="A22" s="140" t="s">
        <v>117</v>
      </c>
      <c r="B22" s="135"/>
      <c r="C22" s="52">
        <v>-73</v>
      </c>
      <c r="D22" s="121" t="s">
        <v>80</v>
      </c>
      <c r="E22" s="89"/>
      <c r="F22" s="121">
        <v>-106</v>
      </c>
      <c r="G22" s="121" t="s">
        <v>80</v>
      </c>
      <c r="H22" s="98"/>
    </row>
    <row r="23" spans="1:8" s="142" customFormat="1" ht="15">
      <c r="A23" s="141" t="s">
        <v>30</v>
      </c>
      <c r="B23" s="133"/>
      <c r="C23" s="80">
        <v>-217</v>
      </c>
      <c r="D23" s="128" t="s">
        <v>80</v>
      </c>
      <c r="E23" s="80"/>
      <c r="F23" s="121">
        <v>-284</v>
      </c>
      <c r="G23" s="128" t="s">
        <v>80</v>
      </c>
      <c r="H23" s="133"/>
    </row>
    <row r="24" spans="1:8" s="142" customFormat="1" ht="15" customHeight="1">
      <c r="A24" s="141" t="s">
        <v>95</v>
      </c>
      <c r="B24" s="133"/>
      <c r="C24" s="143">
        <v>-13</v>
      </c>
      <c r="D24" s="144" t="s">
        <v>80</v>
      </c>
      <c r="E24" s="80"/>
      <c r="F24" s="106">
        <v>-17</v>
      </c>
      <c r="G24" s="144" t="s">
        <v>80</v>
      </c>
      <c r="H24" s="133"/>
    </row>
    <row r="25" spans="1:8" s="59" customFormat="1" ht="15">
      <c r="A25" s="57"/>
      <c r="B25" s="58"/>
      <c r="C25" s="80"/>
      <c r="D25" s="128"/>
      <c r="E25" s="80"/>
      <c r="F25" s="80"/>
      <c r="G25" s="52"/>
      <c r="H25" s="58"/>
    </row>
    <row r="26" spans="1:8" s="56" customFormat="1" ht="18" customHeight="1">
      <c r="A26" s="47" t="s">
        <v>12</v>
      </c>
      <c r="B26" s="54"/>
      <c r="C26" s="52">
        <v>224</v>
      </c>
      <c r="D26" s="121" t="s">
        <v>80</v>
      </c>
      <c r="E26" s="89"/>
      <c r="F26" s="52">
        <v>535</v>
      </c>
      <c r="G26" s="121" t="s">
        <v>80</v>
      </c>
      <c r="H26" s="55"/>
    </row>
    <row r="27" spans="1:8" s="63" customFormat="1" ht="18" customHeight="1">
      <c r="A27" s="60" t="s">
        <v>0</v>
      </c>
      <c r="B27" s="61"/>
      <c r="C27" s="62">
        <v>-57</v>
      </c>
      <c r="D27" s="129" t="s">
        <v>80</v>
      </c>
      <c r="E27" s="64"/>
      <c r="F27" s="62">
        <v>-111</v>
      </c>
      <c r="G27" s="129" t="s">
        <v>80</v>
      </c>
      <c r="H27" s="61"/>
    </row>
    <row r="28" spans="1:8" s="63" customFormat="1" ht="18" customHeight="1">
      <c r="A28" s="126" t="s">
        <v>78</v>
      </c>
      <c r="B28" s="61"/>
      <c r="C28" s="165">
        <f>SUM(C26:C27)</f>
        <v>167</v>
      </c>
      <c r="D28" s="121" t="s">
        <v>80</v>
      </c>
      <c r="E28" s="165"/>
      <c r="F28" s="165">
        <f>SUM(F26:F27)</f>
        <v>424</v>
      </c>
      <c r="G28" s="121" t="s">
        <v>80</v>
      </c>
      <c r="H28" s="61"/>
    </row>
    <row r="29" spans="1:8" s="63" customFormat="1" ht="18" customHeight="1">
      <c r="A29" s="60" t="s">
        <v>82</v>
      </c>
      <c r="B29" s="61"/>
      <c r="C29" s="62">
        <v>0</v>
      </c>
      <c r="D29" s="129" t="s">
        <v>80</v>
      </c>
      <c r="E29" s="165"/>
      <c r="F29" s="62">
        <v>0</v>
      </c>
      <c r="G29" s="129" t="s">
        <v>80</v>
      </c>
      <c r="H29" s="61"/>
    </row>
    <row r="30" spans="1:8" s="67" customFormat="1" ht="27" customHeight="1" thickBot="1">
      <c r="A30" s="65" t="s">
        <v>19</v>
      </c>
      <c r="B30" s="66"/>
      <c r="C30" s="49">
        <f>C26+C27</f>
        <v>167</v>
      </c>
      <c r="D30" s="127" t="s">
        <v>80</v>
      </c>
      <c r="E30" s="166"/>
      <c r="F30" s="49">
        <f>F26+F27</f>
        <v>424</v>
      </c>
      <c r="G30" s="127" t="s">
        <v>80</v>
      </c>
      <c r="H30" s="48"/>
    </row>
    <row r="31" spans="1:8" s="41" customFormat="1" ht="18" customHeight="1">
      <c r="A31" s="68"/>
      <c r="B31" s="68"/>
      <c r="C31" s="69"/>
      <c r="D31" s="130"/>
      <c r="E31" s="53"/>
      <c r="F31" s="69"/>
      <c r="G31" s="53"/>
      <c r="H31" s="42"/>
    </row>
    <row r="32" spans="1:8" s="41" customFormat="1" ht="21" customHeight="1">
      <c r="A32" s="70" t="s">
        <v>15</v>
      </c>
      <c r="B32" s="68"/>
      <c r="C32" s="69"/>
      <c r="D32" s="53"/>
      <c r="E32" s="53"/>
      <c r="F32" s="69"/>
      <c r="G32" s="53"/>
      <c r="H32" s="42"/>
    </row>
    <row r="33" spans="1:8" s="74" customFormat="1" ht="17.25" customHeight="1">
      <c r="A33" s="71" t="s">
        <v>85</v>
      </c>
      <c r="B33" s="72"/>
      <c r="C33" s="155">
        <v>0.18</v>
      </c>
      <c r="D33" s="122" t="s">
        <v>80</v>
      </c>
      <c r="E33" s="64"/>
      <c r="F33" s="152">
        <v>1.48</v>
      </c>
      <c r="G33" s="122" t="s">
        <v>80</v>
      </c>
      <c r="H33" s="43"/>
    </row>
    <row r="34" spans="1:8" s="74" customFormat="1" ht="17.25" customHeight="1">
      <c r="A34" s="71" t="s">
        <v>86</v>
      </c>
      <c r="B34" s="72"/>
      <c r="C34" s="122" t="s">
        <v>80</v>
      </c>
      <c r="D34" s="122" t="s">
        <v>80</v>
      </c>
      <c r="E34" s="123"/>
      <c r="F34" s="122" t="s">
        <v>80</v>
      </c>
      <c r="G34" s="122" t="s">
        <v>80</v>
      </c>
      <c r="H34" s="43"/>
    </row>
    <row r="35" spans="1:8" s="74" customFormat="1" ht="17.25" customHeight="1">
      <c r="A35" s="71"/>
      <c r="B35" s="72"/>
      <c r="C35" s="122"/>
      <c r="D35" s="122"/>
      <c r="E35" s="123"/>
      <c r="F35" s="122"/>
      <c r="G35" s="122"/>
      <c r="H35" s="43"/>
    </row>
    <row r="36" spans="1:8" s="74" customFormat="1" ht="17.25" customHeight="1">
      <c r="A36" s="70" t="s">
        <v>79</v>
      </c>
      <c r="B36" s="72"/>
      <c r="C36" s="122" t="s">
        <v>80</v>
      </c>
      <c r="D36" s="122" t="s">
        <v>80</v>
      </c>
      <c r="E36" s="64"/>
      <c r="F36" s="122" t="s">
        <v>80</v>
      </c>
      <c r="G36" s="122" t="s">
        <v>80</v>
      </c>
      <c r="H36" s="43"/>
    </row>
    <row r="37" spans="1:8" s="74" customFormat="1" ht="17.25" customHeight="1">
      <c r="A37" s="149" t="s">
        <v>92</v>
      </c>
      <c r="B37" s="72"/>
      <c r="C37" s="73"/>
      <c r="D37" s="73"/>
      <c r="E37" s="64"/>
      <c r="F37" s="73"/>
      <c r="G37" s="73"/>
      <c r="H37" s="43"/>
    </row>
    <row r="38" spans="1:8" s="41" customFormat="1" ht="15">
      <c r="A38" s="147" t="s">
        <v>96</v>
      </c>
      <c r="B38" s="75"/>
      <c r="C38" s="46"/>
      <c r="D38" s="75"/>
      <c r="E38" s="75"/>
      <c r="F38" s="46"/>
      <c r="G38" s="75"/>
      <c r="H38" s="42"/>
    </row>
    <row r="39" spans="1:8" s="41" customFormat="1" ht="15">
      <c r="A39" s="68"/>
      <c r="B39" s="75"/>
      <c r="C39" s="46"/>
      <c r="D39" s="75"/>
      <c r="E39" s="75"/>
      <c r="F39" s="46"/>
      <c r="G39" s="75"/>
      <c r="H39" s="42"/>
    </row>
    <row r="40" spans="1:9" s="41" customFormat="1" ht="15" customHeight="1">
      <c r="A40" s="157" t="s">
        <v>103</v>
      </c>
      <c r="B40" s="157"/>
      <c r="C40" s="157"/>
      <c r="D40" s="157"/>
      <c r="E40" s="157"/>
      <c r="F40" s="157"/>
      <c r="G40" s="157"/>
      <c r="H40" s="119"/>
      <c r="I40" s="119"/>
    </row>
    <row r="41" spans="1:9" s="41" customFormat="1" ht="15">
      <c r="A41" s="157"/>
      <c r="B41" s="157"/>
      <c r="C41" s="157"/>
      <c r="D41" s="157"/>
      <c r="E41" s="157"/>
      <c r="F41" s="157"/>
      <c r="G41" s="157"/>
      <c r="H41" s="119"/>
      <c r="I41" s="119"/>
    </row>
    <row r="42" spans="1:9" s="41" customFormat="1" ht="48" customHeight="1">
      <c r="A42" s="157"/>
      <c r="B42" s="157"/>
      <c r="C42" s="157"/>
      <c r="D42" s="157"/>
      <c r="E42" s="157"/>
      <c r="F42" s="157"/>
      <c r="G42" s="157"/>
      <c r="H42" s="119"/>
      <c r="I42" s="119"/>
    </row>
    <row r="43" spans="1:9" s="41" customFormat="1" ht="15">
      <c r="A43" s="70"/>
      <c r="B43" s="70"/>
      <c r="C43" s="70"/>
      <c r="D43" s="70"/>
      <c r="E43" s="70"/>
      <c r="F43" s="70"/>
      <c r="G43" s="70"/>
      <c r="H43" s="70"/>
      <c r="I43" s="70"/>
    </row>
    <row r="44" spans="1:9" s="41" customFormat="1" ht="15.75" customHeight="1">
      <c r="A44" s="157"/>
      <c r="B44" s="157"/>
      <c r="C44" s="157"/>
      <c r="D44" s="157"/>
      <c r="E44" s="157"/>
      <c r="F44" s="157"/>
      <c r="G44" s="157"/>
      <c r="H44" s="120"/>
      <c r="I44" s="120"/>
    </row>
    <row r="45" spans="1:9" s="41" customFormat="1" ht="15.75" customHeight="1">
      <c r="A45" s="157"/>
      <c r="B45" s="157"/>
      <c r="C45" s="157"/>
      <c r="D45" s="157"/>
      <c r="E45" s="157"/>
      <c r="F45" s="157"/>
      <c r="G45" s="157"/>
      <c r="H45" s="120"/>
      <c r="I45" s="120"/>
    </row>
    <row r="46" spans="1:7" ht="17.25" customHeight="1">
      <c r="A46" s="30"/>
      <c r="B46" s="31"/>
      <c r="C46" s="32"/>
      <c r="D46" s="31"/>
      <c r="E46" s="31"/>
      <c r="F46" s="32"/>
      <c r="G46" s="31"/>
    </row>
    <row r="47" spans="1:3" ht="12.75">
      <c r="A47" s="33"/>
      <c r="C47" s="34"/>
    </row>
    <row r="48" spans="1:7" ht="21.75" customHeight="1">
      <c r="A48" s="1"/>
      <c r="B48" s="35"/>
      <c r="C48" s="35"/>
      <c r="D48" s="35"/>
      <c r="E48" s="35"/>
      <c r="F48" s="35"/>
      <c r="G48" s="35"/>
    </row>
    <row r="49" spans="1:8" ht="24.75" customHeight="1">
      <c r="A49" s="35"/>
      <c r="B49" s="35"/>
      <c r="C49" s="35"/>
      <c r="D49" s="35"/>
      <c r="E49" s="35"/>
      <c r="F49" s="35"/>
      <c r="G49" s="35"/>
      <c r="H49" s="36"/>
    </row>
    <row r="50" ht="27.75" customHeight="1"/>
    <row r="51" spans="1:3" ht="12.75">
      <c r="A51" s="33"/>
      <c r="C51" s="34"/>
    </row>
    <row r="52" spans="1:3" ht="12.75">
      <c r="A52" s="33"/>
      <c r="C52" s="34"/>
    </row>
    <row r="53" ht="12.75">
      <c r="A53" s="33"/>
    </row>
    <row r="54" ht="12.75">
      <c r="A54" s="33"/>
    </row>
    <row r="55" ht="12.75">
      <c r="A55" s="33"/>
    </row>
  </sheetData>
  <mergeCells count="6">
    <mergeCell ref="A40:G42"/>
    <mergeCell ref="A44:G45"/>
    <mergeCell ref="A1:G1"/>
    <mergeCell ref="A2:G2"/>
    <mergeCell ref="F10:G10"/>
    <mergeCell ref="C10:D10"/>
  </mergeCells>
  <printOptions/>
  <pageMargins left="0.49" right="0.25" top="0.56" bottom="0.75" header="0.38" footer="1.1"/>
  <pageSetup horizontalDpi="600" verticalDpi="600" orientation="portrait" paperSize="9" scale="83" r:id="rId1"/>
  <headerFooter alignWithMargins="0">
    <oddFooter>&amp;C&amp;11- 1 -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showGridLines="0" workbookViewId="0" topLeftCell="A53">
      <selection activeCell="A62" sqref="A1:IV62"/>
    </sheetView>
  </sheetViews>
  <sheetFormatPr defaultColWidth="9.140625" defaultRowHeight="12.75"/>
  <cols>
    <col min="1" max="1" width="51.421875" style="1" customWidth="1"/>
    <col min="2" max="2" width="16.7109375" style="9" customWidth="1"/>
    <col min="3" max="3" width="3.140625" style="9" hidden="1" customWidth="1"/>
    <col min="4" max="4" width="2.57421875" style="1" customWidth="1"/>
    <col min="5" max="5" width="15.421875" style="1" customWidth="1"/>
    <col min="6" max="6" width="0.13671875" style="1" hidden="1" customWidth="1"/>
    <col min="7" max="7" width="2.8515625" style="1" customWidth="1"/>
    <col min="8" max="8" width="0.5625" style="1" customWidth="1"/>
    <col min="9" max="16384" width="9.140625" style="1" customWidth="1"/>
  </cols>
  <sheetData>
    <row r="1" spans="1:12" s="9" customFormat="1" ht="19.5" customHeight="1">
      <c r="A1" s="167" t="str">
        <f>'IS'!A1</f>
        <v>SERSOL TECHNOLOGIES BERHAD</v>
      </c>
      <c r="B1" s="167"/>
      <c r="C1" s="167"/>
      <c r="D1" s="167"/>
      <c r="E1" s="167"/>
      <c r="F1" s="167"/>
      <c r="G1" s="167"/>
      <c r="H1" s="167"/>
      <c r="I1" s="168"/>
      <c r="J1" s="168"/>
      <c r="K1" s="168"/>
      <c r="L1" s="168"/>
    </row>
    <row r="2" spans="1:12" s="9" customFormat="1" ht="12.75">
      <c r="A2" s="169" t="str">
        <f>'IS'!A2</f>
        <v>Company No. 602062-X</v>
      </c>
      <c r="B2" s="169"/>
      <c r="C2" s="169"/>
      <c r="D2" s="169"/>
      <c r="E2" s="169"/>
      <c r="F2" s="169"/>
      <c r="G2" s="169"/>
      <c r="H2" s="169"/>
      <c r="I2" s="170"/>
      <c r="J2" s="171"/>
      <c r="K2" s="171"/>
      <c r="L2" s="171"/>
    </row>
    <row r="3" spans="1:12" s="9" customFormat="1" ht="12.75">
      <c r="A3" s="169" t="s">
        <v>23</v>
      </c>
      <c r="B3" s="169"/>
      <c r="C3" s="169"/>
      <c r="D3" s="169"/>
      <c r="E3" s="169"/>
      <c r="F3" s="169"/>
      <c r="G3" s="169"/>
      <c r="H3" s="169"/>
      <c r="I3" s="170"/>
      <c r="J3" s="171"/>
      <c r="K3" s="171"/>
      <c r="L3" s="171"/>
    </row>
    <row r="4" spans="1:9" s="9" customFormat="1" ht="14.25">
      <c r="A4" s="172"/>
      <c r="I4" s="173"/>
    </row>
    <row r="5" spans="1:10" s="9" customFormat="1" ht="15">
      <c r="A5" s="174" t="s">
        <v>87</v>
      </c>
      <c r="B5" s="43"/>
      <c r="C5" s="43"/>
      <c r="D5" s="43"/>
      <c r="E5" s="43"/>
      <c r="F5" s="43"/>
      <c r="G5" s="43"/>
      <c r="H5" s="43"/>
      <c r="I5" s="74"/>
      <c r="J5" s="74"/>
    </row>
    <row r="6" spans="1:10" s="9" customFormat="1" ht="15">
      <c r="A6" s="174" t="s">
        <v>104</v>
      </c>
      <c r="B6" s="43"/>
      <c r="C6" s="43"/>
      <c r="D6" s="43"/>
      <c r="E6" s="43"/>
      <c r="F6" s="43"/>
      <c r="G6" s="43"/>
      <c r="H6" s="43"/>
      <c r="I6" s="74"/>
      <c r="J6" s="74"/>
    </row>
    <row r="7" spans="1:10" s="9" customFormat="1" ht="15">
      <c r="A7" s="174" t="s">
        <v>84</v>
      </c>
      <c r="B7" s="78" t="s">
        <v>93</v>
      </c>
      <c r="C7" s="145"/>
      <c r="D7" s="145"/>
      <c r="E7" s="78" t="s">
        <v>94</v>
      </c>
      <c r="F7" s="43"/>
      <c r="G7" s="43"/>
      <c r="H7" s="43"/>
      <c r="I7" s="74"/>
      <c r="J7" s="74"/>
    </row>
    <row r="8" spans="1:10" s="176" customFormat="1" ht="15">
      <c r="A8" s="43"/>
      <c r="B8" s="81" t="s">
        <v>88</v>
      </c>
      <c r="C8" s="81" t="s">
        <v>17</v>
      </c>
      <c r="D8" s="81"/>
      <c r="E8" s="81" t="s">
        <v>88</v>
      </c>
      <c r="F8" s="175" t="s">
        <v>2</v>
      </c>
      <c r="G8" s="43"/>
      <c r="H8" s="43"/>
      <c r="I8" s="74"/>
      <c r="J8" s="74"/>
    </row>
    <row r="9" spans="1:10" s="176" customFormat="1" ht="30">
      <c r="A9" s="43"/>
      <c r="B9" s="79" t="s">
        <v>102</v>
      </c>
      <c r="C9" s="81" t="s">
        <v>18</v>
      </c>
      <c r="D9" s="78"/>
      <c r="E9" s="79" t="s">
        <v>44</v>
      </c>
      <c r="F9" s="175">
        <v>36433</v>
      </c>
      <c r="G9" s="43"/>
      <c r="H9" s="43"/>
      <c r="I9" s="74"/>
      <c r="J9" s="74"/>
    </row>
    <row r="10" spans="1:10" s="176" customFormat="1" ht="15">
      <c r="A10" s="43"/>
      <c r="B10" s="78" t="s">
        <v>1</v>
      </c>
      <c r="C10" s="78" t="s">
        <v>1</v>
      </c>
      <c r="D10" s="78"/>
      <c r="E10" s="78" t="s">
        <v>1</v>
      </c>
      <c r="F10" s="78" t="s">
        <v>1</v>
      </c>
      <c r="G10" s="43"/>
      <c r="H10" s="43"/>
      <c r="I10" s="74"/>
      <c r="J10" s="74"/>
    </row>
    <row r="11" spans="1:10" s="176" customFormat="1" ht="5.25" customHeight="1">
      <c r="A11" s="43"/>
      <c r="B11" s="43"/>
      <c r="C11" s="43"/>
      <c r="D11" s="43"/>
      <c r="E11" s="43"/>
      <c r="F11" s="43"/>
      <c r="G11" s="43"/>
      <c r="H11" s="43"/>
      <c r="I11" s="74"/>
      <c r="J11" s="74"/>
    </row>
    <row r="12" spans="1:10" s="176" customFormat="1" ht="15">
      <c r="A12" s="174" t="s">
        <v>77</v>
      </c>
      <c r="B12" s="82"/>
      <c r="C12" s="69"/>
      <c r="D12" s="82"/>
      <c r="E12" s="82"/>
      <c r="F12" s="43"/>
      <c r="G12" s="43"/>
      <c r="H12" s="43"/>
      <c r="I12" s="74"/>
      <c r="J12" s="74"/>
    </row>
    <row r="13" spans="1:10" s="176" customFormat="1" ht="15">
      <c r="A13" s="43" t="s">
        <v>31</v>
      </c>
      <c r="B13" s="82">
        <v>8299</v>
      </c>
      <c r="C13" s="69">
        <v>54130</v>
      </c>
      <c r="D13" s="82"/>
      <c r="E13" s="82">
        <v>0</v>
      </c>
      <c r="F13" s="43"/>
      <c r="G13" s="43"/>
      <c r="H13" s="43"/>
      <c r="I13" s="74"/>
      <c r="J13" s="74"/>
    </row>
    <row r="14" spans="1:10" s="176" customFormat="1" ht="15" hidden="1">
      <c r="A14" s="43" t="s">
        <v>32</v>
      </c>
      <c r="B14" s="82"/>
      <c r="C14" s="69">
        <v>51228</v>
      </c>
      <c r="D14" s="82"/>
      <c r="E14" s="82">
        <v>0</v>
      </c>
      <c r="F14" s="43"/>
      <c r="G14" s="43"/>
      <c r="H14" s="43"/>
      <c r="I14" s="74"/>
      <c r="J14" s="74"/>
    </row>
    <row r="15" spans="1:10" s="176" customFormat="1" ht="15">
      <c r="A15" s="43" t="s">
        <v>121</v>
      </c>
      <c r="B15" s="82">
        <v>786</v>
      </c>
      <c r="C15" s="69">
        <v>443186</v>
      </c>
      <c r="D15" s="82"/>
      <c r="E15" s="82">
        <v>0</v>
      </c>
      <c r="F15" s="43"/>
      <c r="G15" s="43"/>
      <c r="H15" s="43"/>
      <c r="I15" s="74"/>
      <c r="J15" s="74"/>
    </row>
    <row r="16" spans="1:10" s="176" customFormat="1" ht="15">
      <c r="A16" s="43" t="s">
        <v>65</v>
      </c>
      <c r="B16" s="83">
        <v>-1401</v>
      </c>
      <c r="C16" s="69">
        <v>0</v>
      </c>
      <c r="D16" s="82"/>
      <c r="E16" s="83">
        <v>0</v>
      </c>
      <c r="F16" s="43"/>
      <c r="G16" s="43"/>
      <c r="H16" s="43"/>
      <c r="I16" s="74"/>
      <c r="J16" s="74"/>
    </row>
    <row r="17" spans="1:10" s="176" customFormat="1" ht="15">
      <c r="A17" s="174"/>
      <c r="B17" s="82"/>
      <c r="C17" s="69"/>
      <c r="D17" s="82"/>
      <c r="E17" s="82"/>
      <c r="F17" s="43"/>
      <c r="G17" s="43"/>
      <c r="H17" s="43"/>
      <c r="I17" s="74"/>
      <c r="J17" s="74"/>
    </row>
    <row r="18" spans="1:10" s="176" customFormat="1" ht="15">
      <c r="A18" s="174"/>
      <c r="B18" s="82">
        <f>SUM(B13:B17)</f>
        <v>7684</v>
      </c>
      <c r="C18" s="69"/>
      <c r="D18" s="82"/>
      <c r="E18" s="82">
        <v>0</v>
      </c>
      <c r="F18" s="43"/>
      <c r="G18" s="43"/>
      <c r="H18" s="43"/>
      <c r="I18" s="74"/>
      <c r="J18" s="74"/>
    </row>
    <row r="19" spans="1:10" s="176" customFormat="1" ht="15">
      <c r="A19" s="174"/>
      <c r="B19" s="82"/>
      <c r="C19" s="69"/>
      <c r="D19" s="82"/>
      <c r="E19" s="82"/>
      <c r="F19" s="43"/>
      <c r="G19" s="43"/>
      <c r="H19" s="43"/>
      <c r="I19" s="74"/>
      <c r="J19" s="74"/>
    </row>
    <row r="20" spans="1:10" s="176" customFormat="1" ht="15">
      <c r="A20" s="174" t="s">
        <v>4</v>
      </c>
      <c r="B20" s="82"/>
      <c r="C20" s="69"/>
      <c r="D20" s="82"/>
      <c r="E20" s="82"/>
      <c r="F20" s="43"/>
      <c r="G20" s="43"/>
      <c r="H20" s="43"/>
      <c r="I20" s="74"/>
      <c r="J20" s="74"/>
    </row>
    <row r="21" spans="1:10" s="176" customFormat="1" ht="15">
      <c r="A21" s="177" t="s">
        <v>10</v>
      </c>
      <c r="B21" s="84">
        <v>3467</v>
      </c>
      <c r="C21" s="85">
        <v>4296</v>
      </c>
      <c r="D21" s="82"/>
      <c r="E21" s="84">
        <v>0</v>
      </c>
      <c r="F21" s="43"/>
      <c r="G21" s="43"/>
      <c r="H21" s="43"/>
      <c r="I21" s="74"/>
      <c r="J21" s="74"/>
    </row>
    <row r="22" spans="1:10" s="176" customFormat="1" ht="15">
      <c r="A22" s="177" t="s">
        <v>21</v>
      </c>
      <c r="B22" s="86">
        <v>7755</v>
      </c>
      <c r="C22" s="85">
        <v>55919</v>
      </c>
      <c r="D22" s="82"/>
      <c r="E22" s="86">
        <v>0</v>
      </c>
      <c r="F22" s="43"/>
      <c r="G22" s="43"/>
      <c r="H22" s="43"/>
      <c r="I22" s="74"/>
      <c r="J22" s="74"/>
    </row>
    <row r="23" spans="1:10" s="176" customFormat="1" ht="15">
      <c r="A23" s="177" t="s">
        <v>33</v>
      </c>
      <c r="B23" s="86">
        <v>833</v>
      </c>
      <c r="C23" s="85"/>
      <c r="D23" s="82"/>
      <c r="E23" s="86">
        <v>362</v>
      </c>
      <c r="F23" s="43"/>
      <c r="G23" s="43"/>
      <c r="H23" s="43"/>
      <c r="I23" s="74"/>
      <c r="J23" s="74"/>
    </row>
    <row r="24" spans="1:10" s="176" customFormat="1" ht="15" hidden="1">
      <c r="A24" s="177" t="s">
        <v>34</v>
      </c>
      <c r="B24" s="86"/>
      <c r="C24" s="85"/>
      <c r="D24" s="82"/>
      <c r="E24" s="86">
        <v>0</v>
      </c>
      <c r="F24" s="43"/>
      <c r="G24" s="43"/>
      <c r="H24" s="43"/>
      <c r="I24" s="74"/>
      <c r="J24" s="74"/>
    </row>
    <row r="25" spans="1:10" s="176" customFormat="1" ht="15">
      <c r="A25" s="177" t="s">
        <v>35</v>
      </c>
      <c r="B25" s="86">
        <v>2055</v>
      </c>
      <c r="C25" s="85">
        <v>95995</v>
      </c>
      <c r="D25" s="82"/>
      <c r="E25" s="86">
        <v>0</v>
      </c>
      <c r="F25" s="43"/>
      <c r="G25" s="43"/>
      <c r="H25" s="43"/>
      <c r="I25" s="74"/>
      <c r="J25" s="74"/>
    </row>
    <row r="26" spans="1:10" s="176" customFormat="1" ht="15">
      <c r="A26" s="177" t="s">
        <v>5</v>
      </c>
      <c r="B26" s="86">
        <v>1144</v>
      </c>
      <c r="C26" s="85">
        <v>106981</v>
      </c>
      <c r="D26" s="82"/>
      <c r="E26" s="146" t="s">
        <v>62</v>
      </c>
      <c r="F26" s="43"/>
      <c r="G26" s="43"/>
      <c r="H26" s="43"/>
      <c r="I26" s="74"/>
      <c r="J26" s="74"/>
    </row>
    <row r="27" spans="1:10" s="176" customFormat="1" ht="15">
      <c r="A27" s="43"/>
      <c r="B27" s="87">
        <f>SUM(B21:B26)</f>
        <v>15254</v>
      </c>
      <c r="C27" s="88">
        <v>505945</v>
      </c>
      <c r="D27" s="82"/>
      <c r="E27" s="87">
        <f>SUM(E21:E26)</f>
        <v>362</v>
      </c>
      <c r="F27" s="43"/>
      <c r="G27" s="43"/>
      <c r="H27" s="43"/>
      <c r="I27" s="74"/>
      <c r="J27" s="74"/>
    </row>
    <row r="28" spans="1:10" s="176" customFormat="1" ht="15">
      <c r="A28" s="43"/>
      <c r="B28" s="86"/>
      <c r="C28" s="85"/>
      <c r="D28" s="82"/>
      <c r="E28" s="86"/>
      <c r="F28" s="43"/>
      <c r="G28" s="43"/>
      <c r="H28" s="43"/>
      <c r="I28" s="74"/>
      <c r="J28" s="74"/>
    </row>
    <row r="29" spans="1:10" s="176" customFormat="1" ht="15">
      <c r="A29" s="174" t="s">
        <v>6</v>
      </c>
      <c r="B29" s="86"/>
      <c r="C29" s="85"/>
      <c r="D29" s="82"/>
      <c r="E29" s="86"/>
      <c r="F29" s="43"/>
      <c r="G29" s="43"/>
      <c r="H29" s="43"/>
      <c r="I29" s="74"/>
      <c r="J29" s="74"/>
    </row>
    <row r="30" spans="1:10" s="176" customFormat="1" ht="15">
      <c r="A30" s="177" t="s">
        <v>36</v>
      </c>
      <c r="B30" s="86">
        <v>4416</v>
      </c>
      <c r="C30" s="85"/>
      <c r="D30" s="82"/>
      <c r="E30" s="86">
        <v>0</v>
      </c>
      <c r="F30" s="43"/>
      <c r="G30" s="43"/>
      <c r="H30" s="43"/>
      <c r="I30" s="74"/>
      <c r="J30" s="74"/>
    </row>
    <row r="31" spans="1:10" s="176" customFormat="1" ht="15">
      <c r="A31" s="177" t="s">
        <v>37</v>
      </c>
      <c r="B31" s="86">
        <v>355</v>
      </c>
      <c r="C31" s="85"/>
      <c r="D31" s="82"/>
      <c r="E31" s="86">
        <v>379</v>
      </c>
      <c r="F31" s="43"/>
      <c r="G31" s="43"/>
      <c r="H31" s="43"/>
      <c r="I31" s="74"/>
      <c r="J31" s="74"/>
    </row>
    <row r="32" spans="1:10" s="176" customFormat="1" ht="15" hidden="1">
      <c r="A32" s="177" t="s">
        <v>38</v>
      </c>
      <c r="B32" s="86"/>
      <c r="C32" s="85">
        <v>19993</v>
      </c>
      <c r="D32" s="82"/>
      <c r="E32" s="86">
        <v>0</v>
      </c>
      <c r="F32" s="43"/>
      <c r="G32" s="43"/>
      <c r="H32" s="43"/>
      <c r="I32" s="74"/>
      <c r="J32" s="74"/>
    </row>
    <row r="33" spans="1:10" s="176" customFormat="1" ht="15" hidden="1">
      <c r="A33" s="177" t="s">
        <v>39</v>
      </c>
      <c r="B33" s="86"/>
      <c r="C33" s="85"/>
      <c r="D33" s="82"/>
      <c r="E33" s="86">
        <v>0</v>
      </c>
      <c r="F33" s="43"/>
      <c r="G33" s="43"/>
      <c r="H33" s="43"/>
      <c r="I33" s="74"/>
      <c r="J33" s="74"/>
    </row>
    <row r="34" spans="1:10" s="176" customFormat="1" ht="15">
      <c r="A34" s="177" t="s">
        <v>40</v>
      </c>
      <c r="B34" s="86">
        <v>251</v>
      </c>
      <c r="C34" s="85"/>
      <c r="D34" s="82"/>
      <c r="E34" s="86">
        <v>0</v>
      </c>
      <c r="F34" s="43"/>
      <c r="G34" s="43"/>
      <c r="H34" s="43"/>
      <c r="I34" s="74"/>
      <c r="J34" s="74"/>
    </row>
    <row r="35" spans="1:10" s="176" customFormat="1" ht="15">
      <c r="A35" s="177" t="s">
        <v>41</v>
      </c>
      <c r="B35" s="86">
        <v>2826</v>
      </c>
      <c r="C35" s="85"/>
      <c r="D35" s="82"/>
      <c r="E35" s="86"/>
      <c r="F35" s="43"/>
      <c r="G35" s="43"/>
      <c r="H35" s="43"/>
      <c r="I35" s="74"/>
      <c r="J35" s="74"/>
    </row>
    <row r="36" spans="1:10" s="176" customFormat="1" ht="15">
      <c r="A36" s="177" t="s">
        <v>0</v>
      </c>
      <c r="B36" s="146" t="s">
        <v>63</v>
      </c>
      <c r="C36" s="85"/>
      <c r="D36" s="82"/>
      <c r="E36" s="86">
        <v>0</v>
      </c>
      <c r="F36" s="43"/>
      <c r="G36" s="43"/>
      <c r="H36" s="43"/>
      <c r="I36" s="74"/>
      <c r="J36" s="74"/>
    </row>
    <row r="37" spans="1:10" s="176" customFormat="1" ht="15" hidden="1">
      <c r="A37" s="177" t="s">
        <v>0</v>
      </c>
      <c r="B37" s="86">
        <v>0</v>
      </c>
      <c r="C37" s="85"/>
      <c r="D37" s="82"/>
      <c r="E37" s="86">
        <v>0</v>
      </c>
      <c r="F37" s="43"/>
      <c r="G37" s="43"/>
      <c r="H37" s="43"/>
      <c r="I37" s="74"/>
      <c r="J37" s="74"/>
    </row>
    <row r="38" spans="1:10" s="176" customFormat="1" ht="15">
      <c r="A38" s="43"/>
      <c r="B38" s="87">
        <f>SUM(B30:B37)</f>
        <v>7848</v>
      </c>
      <c r="C38" s="88">
        <v>179341</v>
      </c>
      <c r="D38" s="82"/>
      <c r="E38" s="87">
        <f>SUM(E30:E37)</f>
        <v>379</v>
      </c>
      <c r="F38" s="43"/>
      <c r="G38" s="43"/>
      <c r="H38" s="43"/>
      <c r="I38" s="74"/>
      <c r="J38" s="74"/>
    </row>
    <row r="39" spans="1:10" s="176" customFormat="1" ht="15">
      <c r="A39" s="43"/>
      <c r="B39" s="89"/>
      <c r="C39" s="90"/>
      <c r="D39" s="82"/>
      <c r="E39" s="89"/>
      <c r="F39" s="43"/>
      <c r="G39" s="43"/>
      <c r="H39" s="43"/>
      <c r="I39" s="74"/>
      <c r="J39" s="74"/>
    </row>
    <row r="40" spans="1:10" s="176" customFormat="1" ht="15">
      <c r="A40" s="174" t="s">
        <v>13</v>
      </c>
      <c r="B40" s="89">
        <f>+B27-B38</f>
        <v>7406</v>
      </c>
      <c r="C40" s="90">
        <v>326604</v>
      </c>
      <c r="D40" s="89"/>
      <c r="E40" s="89">
        <f>+E27-E38</f>
        <v>-17</v>
      </c>
      <c r="F40" s="43"/>
      <c r="G40" s="43"/>
      <c r="H40" s="43"/>
      <c r="I40" s="74"/>
      <c r="J40" s="74"/>
    </row>
    <row r="41" spans="1:10" s="176" customFormat="1" ht="15">
      <c r="A41" s="174"/>
      <c r="B41" s="89"/>
      <c r="C41" s="90"/>
      <c r="D41" s="82"/>
      <c r="E41" s="89"/>
      <c r="F41" s="43"/>
      <c r="G41" s="43"/>
      <c r="H41" s="43"/>
      <c r="I41" s="74"/>
      <c r="J41" s="74"/>
    </row>
    <row r="42" spans="1:10" s="176" customFormat="1" ht="15.75" thickBot="1">
      <c r="A42" s="43"/>
      <c r="B42" s="91">
        <f>B18+B40</f>
        <v>15090</v>
      </c>
      <c r="C42" s="92">
        <v>1547679</v>
      </c>
      <c r="D42" s="82"/>
      <c r="E42" s="91">
        <f>+E40+E13+E14+E174+E17+E18</f>
        <v>-17</v>
      </c>
      <c r="F42" s="43"/>
      <c r="G42" s="43"/>
      <c r="H42" s="43"/>
      <c r="I42" s="74"/>
      <c r="J42" s="74"/>
    </row>
    <row r="43" spans="1:10" s="176" customFormat="1" ht="15">
      <c r="A43" s="43"/>
      <c r="B43" s="89"/>
      <c r="C43" s="90"/>
      <c r="D43" s="82"/>
      <c r="E43" s="90"/>
      <c r="F43" s="43"/>
      <c r="G43" s="43"/>
      <c r="H43" s="43"/>
      <c r="I43" s="74"/>
      <c r="J43" s="74"/>
    </row>
    <row r="44" spans="1:10" s="176" customFormat="1" ht="15">
      <c r="A44" s="43" t="s">
        <v>42</v>
      </c>
      <c r="B44" s="89"/>
      <c r="C44" s="90"/>
      <c r="D44" s="82"/>
      <c r="E44" s="90"/>
      <c r="F44" s="43"/>
      <c r="G44" s="43"/>
      <c r="H44" s="43"/>
      <c r="I44" s="74"/>
      <c r="J44" s="74"/>
    </row>
    <row r="45" spans="1:10" s="176" customFormat="1" ht="15">
      <c r="A45" s="43"/>
      <c r="B45" s="82"/>
      <c r="C45" s="69"/>
      <c r="D45" s="82"/>
      <c r="E45" s="82"/>
      <c r="F45" s="43"/>
      <c r="G45" s="43"/>
      <c r="H45" s="43"/>
      <c r="I45" s="74"/>
      <c r="J45" s="74"/>
    </row>
    <row r="46" spans="1:10" s="176" customFormat="1" ht="15">
      <c r="A46" s="178" t="s">
        <v>7</v>
      </c>
      <c r="B46" s="82">
        <v>9493</v>
      </c>
      <c r="C46" s="69">
        <v>332668</v>
      </c>
      <c r="D46" s="82"/>
      <c r="E46" s="125" t="s">
        <v>62</v>
      </c>
      <c r="F46" s="43"/>
      <c r="G46" s="43"/>
      <c r="H46" s="43"/>
      <c r="I46" s="74"/>
      <c r="J46" s="74"/>
    </row>
    <row r="47" spans="1:10" s="176" customFormat="1" ht="15">
      <c r="A47" s="178" t="s">
        <v>68</v>
      </c>
      <c r="B47" s="125">
        <v>3538</v>
      </c>
      <c r="C47" s="69"/>
      <c r="D47" s="82"/>
      <c r="E47" s="82">
        <v>0</v>
      </c>
      <c r="F47" s="43"/>
      <c r="G47" s="43"/>
      <c r="H47" s="43"/>
      <c r="I47" s="74"/>
      <c r="J47" s="74"/>
    </row>
    <row r="48" spans="1:10" s="176" customFormat="1" ht="15">
      <c r="A48" s="178" t="s">
        <v>116</v>
      </c>
      <c r="B48" s="82">
        <v>407</v>
      </c>
      <c r="C48" s="69">
        <v>1073907</v>
      </c>
      <c r="D48" s="82"/>
      <c r="E48" s="82">
        <v>-17</v>
      </c>
      <c r="F48" s="43"/>
      <c r="G48" s="43"/>
      <c r="H48" s="43"/>
      <c r="I48" s="74"/>
      <c r="J48" s="74"/>
    </row>
    <row r="49" spans="1:10" s="176" customFormat="1" ht="15">
      <c r="A49" s="74"/>
      <c r="B49" s="93"/>
      <c r="C49" s="94"/>
      <c r="D49" s="82"/>
      <c r="E49" s="93"/>
      <c r="F49" s="43"/>
      <c r="G49" s="179"/>
      <c r="H49" s="43"/>
      <c r="I49" s="74"/>
      <c r="J49" s="74"/>
    </row>
    <row r="50" spans="1:10" s="176" customFormat="1" ht="15">
      <c r="A50" s="43" t="s">
        <v>11</v>
      </c>
      <c r="B50" s="89">
        <f>SUM(B46:B48)</f>
        <v>13438</v>
      </c>
      <c r="C50" s="90"/>
      <c r="D50" s="82"/>
      <c r="E50" s="89">
        <f>SUM(E46:E48)</f>
        <v>-17</v>
      </c>
      <c r="F50" s="43"/>
      <c r="G50" s="179"/>
      <c r="H50" s="43"/>
      <c r="I50" s="74"/>
      <c r="J50" s="74"/>
    </row>
    <row r="51" spans="1:10" s="176" customFormat="1" ht="15">
      <c r="A51" s="43"/>
      <c r="B51" s="82"/>
      <c r="C51" s="69"/>
      <c r="D51" s="82"/>
      <c r="E51" s="82"/>
      <c r="F51" s="43"/>
      <c r="G51" s="43"/>
      <c r="H51" s="43"/>
      <c r="I51" s="74"/>
      <c r="J51" s="74"/>
    </row>
    <row r="52" spans="1:10" s="176" customFormat="1" ht="15">
      <c r="A52" s="43" t="s">
        <v>43</v>
      </c>
      <c r="B52" s="83"/>
      <c r="C52" s="69"/>
      <c r="D52" s="82"/>
      <c r="E52" s="83"/>
      <c r="F52" s="43"/>
      <c r="G52" s="43"/>
      <c r="H52" s="43"/>
      <c r="I52" s="74"/>
      <c r="J52" s="74"/>
    </row>
    <row r="53" spans="1:10" s="176" customFormat="1" ht="15">
      <c r="A53" s="177" t="s">
        <v>40</v>
      </c>
      <c r="B53" s="86">
        <v>295</v>
      </c>
      <c r="C53" s="69"/>
      <c r="D53" s="82"/>
      <c r="E53" s="86">
        <v>0</v>
      </c>
      <c r="F53" s="43"/>
      <c r="G53" s="43"/>
      <c r="H53" s="43"/>
      <c r="I53" s="74"/>
      <c r="J53" s="74"/>
    </row>
    <row r="54" spans="1:10" s="176" customFormat="1" ht="15">
      <c r="A54" s="177" t="s">
        <v>41</v>
      </c>
      <c r="B54" s="86">
        <v>693</v>
      </c>
      <c r="C54" s="69"/>
      <c r="D54" s="82"/>
      <c r="E54" s="86">
        <v>0</v>
      </c>
      <c r="F54" s="43"/>
      <c r="G54" s="43"/>
      <c r="H54" s="43"/>
      <c r="I54" s="74"/>
      <c r="J54" s="74"/>
    </row>
    <row r="55" spans="1:10" s="176" customFormat="1" ht="15">
      <c r="A55" s="177" t="s">
        <v>3</v>
      </c>
      <c r="B55" s="86">
        <v>664</v>
      </c>
      <c r="C55" s="69"/>
      <c r="D55" s="82"/>
      <c r="E55" s="86">
        <v>0</v>
      </c>
      <c r="F55" s="43"/>
      <c r="G55" s="43"/>
      <c r="H55" s="43"/>
      <c r="I55" s="74"/>
      <c r="J55" s="74"/>
    </row>
    <row r="56" spans="1:10" s="176" customFormat="1" ht="15">
      <c r="A56" s="177"/>
      <c r="B56" s="96"/>
      <c r="C56" s="69"/>
      <c r="D56" s="82"/>
      <c r="E56" s="96"/>
      <c r="F56" s="43"/>
      <c r="G56" s="43"/>
      <c r="H56" s="43"/>
      <c r="I56" s="74"/>
      <c r="J56" s="74"/>
    </row>
    <row r="57" spans="1:10" s="176" customFormat="1" ht="15">
      <c r="A57" s="177"/>
      <c r="B57" s="82"/>
      <c r="C57" s="69"/>
      <c r="D57" s="82"/>
      <c r="E57" s="82"/>
      <c r="F57" s="43"/>
      <c r="G57" s="43"/>
      <c r="H57" s="43"/>
      <c r="I57" s="74"/>
      <c r="J57" s="74"/>
    </row>
    <row r="58" spans="1:10" s="176" customFormat="1" ht="15">
      <c r="A58" s="177"/>
      <c r="B58" s="82">
        <f>SUM(B53:B57)</f>
        <v>1652</v>
      </c>
      <c r="C58" s="69"/>
      <c r="D58" s="82"/>
      <c r="E58" s="82">
        <v>0</v>
      </c>
      <c r="F58" s="43"/>
      <c r="G58" s="43"/>
      <c r="H58" s="43"/>
      <c r="I58" s="74"/>
      <c r="J58" s="74"/>
    </row>
    <row r="59" spans="1:10" s="176" customFormat="1" ht="15">
      <c r="A59" s="43"/>
      <c r="B59" s="82"/>
      <c r="C59" s="69"/>
      <c r="D59" s="82"/>
      <c r="E59" s="82"/>
      <c r="F59" s="43"/>
      <c r="G59" s="43"/>
      <c r="H59" s="43"/>
      <c r="I59" s="74"/>
      <c r="J59" s="74"/>
    </row>
    <row r="60" spans="1:10" s="176" customFormat="1" ht="15.75" thickBot="1">
      <c r="A60" s="43"/>
      <c r="B60" s="91">
        <f>B50+B58</f>
        <v>15090</v>
      </c>
      <c r="C60" s="92">
        <v>1547679</v>
      </c>
      <c r="D60" s="82"/>
      <c r="E60" s="91">
        <f>SUM(E49:E59)</f>
        <v>-17</v>
      </c>
      <c r="F60" s="43"/>
      <c r="G60" s="179"/>
      <c r="H60" s="43"/>
      <c r="I60" s="74"/>
      <c r="J60" s="74"/>
    </row>
    <row r="61" spans="1:10" s="176" customFormat="1" ht="15">
      <c r="A61" s="43"/>
      <c r="B61" s="89"/>
      <c r="C61" s="90"/>
      <c r="D61" s="82"/>
      <c r="E61" s="89"/>
      <c r="F61" s="43"/>
      <c r="G61" s="179"/>
      <c r="H61" s="43"/>
      <c r="I61" s="74"/>
      <c r="J61" s="74"/>
    </row>
    <row r="62" spans="1:10" s="176" customFormat="1" ht="15">
      <c r="A62" s="43" t="s">
        <v>45</v>
      </c>
      <c r="B62" s="97">
        <v>0.15</v>
      </c>
      <c r="C62" s="90"/>
      <c r="D62" s="82"/>
      <c r="E62" s="89">
        <v>-8285</v>
      </c>
      <c r="F62" s="43"/>
      <c r="G62" s="179"/>
      <c r="H62" s="43"/>
      <c r="I62" s="74"/>
      <c r="J62" s="74"/>
    </row>
    <row r="63" spans="1:10" s="11" customFormat="1" ht="15">
      <c r="A63" s="42"/>
      <c r="B63" s="97"/>
      <c r="C63" s="90"/>
      <c r="D63" s="53"/>
      <c r="E63" s="89"/>
      <c r="F63" s="42"/>
      <c r="G63" s="95"/>
      <c r="H63" s="42"/>
      <c r="I63" s="41"/>
      <c r="J63" s="41"/>
    </row>
    <row r="64" spans="1:10" s="11" customFormat="1" ht="15">
      <c r="A64" s="42" t="s">
        <v>89</v>
      </c>
      <c r="B64" s="97"/>
      <c r="C64" s="90"/>
      <c r="D64" s="53"/>
      <c r="E64" s="89"/>
      <c r="F64" s="42"/>
      <c r="G64" s="95"/>
      <c r="H64" s="42"/>
      <c r="I64" s="41"/>
      <c r="J64" s="41"/>
    </row>
    <row r="65" spans="1:10" s="11" customFormat="1" ht="15">
      <c r="A65" s="124" t="s">
        <v>105</v>
      </c>
      <c r="B65" s="97"/>
      <c r="C65" s="90"/>
      <c r="D65" s="53"/>
      <c r="E65" s="89"/>
      <c r="F65" s="42"/>
      <c r="G65" s="95"/>
      <c r="H65" s="42"/>
      <c r="I65" s="41"/>
      <c r="J65" s="41"/>
    </row>
    <row r="66" spans="1:10" s="11" customFormat="1" ht="15">
      <c r="A66" s="42"/>
      <c r="B66" s="97"/>
      <c r="C66" s="90"/>
      <c r="D66" s="53"/>
      <c r="E66" s="89"/>
      <c r="F66" s="42"/>
      <c r="G66" s="95"/>
      <c r="H66" s="42"/>
      <c r="I66" s="41"/>
      <c r="J66" s="41"/>
    </row>
    <row r="67" spans="1:10" s="11" customFormat="1" ht="5.25" customHeight="1">
      <c r="A67" s="42"/>
      <c r="B67" s="82"/>
      <c r="C67" s="69"/>
      <c r="D67" s="53"/>
      <c r="E67" s="53"/>
      <c r="F67" s="42"/>
      <c r="G67" s="42"/>
      <c r="H67" s="42"/>
      <c r="I67" s="41"/>
      <c r="J67" s="41"/>
    </row>
    <row r="68" spans="1:9" ht="15.75" customHeight="1">
      <c r="A68" s="147" t="s">
        <v>98</v>
      </c>
      <c r="B68" s="147"/>
      <c r="C68" s="147"/>
      <c r="D68" s="147"/>
      <c r="E68" s="147"/>
      <c r="F68" s="147"/>
      <c r="G68" s="147"/>
      <c r="H68" s="9"/>
      <c r="I68" s="9"/>
    </row>
    <row r="69" spans="1:9" ht="15" customHeight="1">
      <c r="A69" s="147" t="s">
        <v>97</v>
      </c>
      <c r="B69" s="147"/>
      <c r="C69" s="147"/>
      <c r="D69" s="147"/>
      <c r="E69" s="147"/>
      <c r="F69" s="147"/>
      <c r="G69" s="147"/>
      <c r="H69" s="9"/>
      <c r="I69" s="9"/>
    </row>
    <row r="70" spans="1:9" ht="29.25" customHeight="1">
      <c r="A70" s="161"/>
      <c r="B70" s="161"/>
      <c r="C70" s="161"/>
      <c r="D70" s="161"/>
      <c r="E70" s="161"/>
      <c r="F70" s="161"/>
      <c r="G70" s="161"/>
      <c r="H70" s="9"/>
      <c r="I70" s="9"/>
    </row>
    <row r="71" ht="27.75" customHeight="1"/>
    <row r="72" spans="2:5" ht="12.75">
      <c r="B72" s="10"/>
      <c r="C72" s="10"/>
      <c r="D72" s="4"/>
      <c r="E72" s="4"/>
    </row>
    <row r="73" spans="2:5" ht="12.75">
      <c r="B73" s="10"/>
      <c r="C73" s="10"/>
      <c r="D73" s="4"/>
      <c r="E73" s="4"/>
    </row>
    <row r="74" ht="27" customHeight="1">
      <c r="H74" s="16"/>
    </row>
    <row r="75" spans="2:5" ht="12.75">
      <c r="B75" s="10"/>
      <c r="C75" s="10"/>
      <c r="D75" s="4"/>
      <c r="E75" s="4"/>
    </row>
    <row r="76" ht="27" customHeight="1"/>
    <row r="77" spans="2:5" ht="12.75">
      <c r="B77" s="10"/>
      <c r="C77" s="10"/>
      <c r="D77" s="4"/>
      <c r="E77" s="4"/>
    </row>
    <row r="78" spans="2:5" ht="12.75">
      <c r="B78" s="10"/>
      <c r="C78" s="10"/>
      <c r="D78" s="4"/>
      <c r="E78" s="4"/>
    </row>
    <row r="79" spans="2:5" ht="12.75">
      <c r="B79" s="10"/>
      <c r="C79" s="10"/>
      <c r="D79" s="4"/>
      <c r="E79" s="4"/>
    </row>
    <row r="80" spans="2:5" ht="12.75">
      <c r="B80" s="10"/>
      <c r="C80" s="10"/>
      <c r="D80" s="4"/>
      <c r="E80" s="4"/>
    </row>
    <row r="81" spans="2:5" ht="12.75">
      <c r="B81" s="10"/>
      <c r="C81" s="10"/>
      <c r="D81" s="4"/>
      <c r="E81" s="4"/>
    </row>
    <row r="82" spans="2:5" ht="12.75">
      <c r="B82" s="10"/>
      <c r="C82" s="10"/>
      <c r="D82" s="4"/>
      <c r="E82" s="4"/>
    </row>
    <row r="83" spans="2:5" ht="12.75">
      <c r="B83" s="10"/>
      <c r="C83" s="10"/>
      <c r="D83" s="4"/>
      <c r="E83" s="4"/>
    </row>
    <row r="84" spans="2:5" ht="12.75">
      <c r="B84" s="10"/>
      <c r="C84" s="10"/>
      <c r="D84" s="4"/>
      <c r="E84" s="4"/>
    </row>
    <row r="85" spans="2:5" ht="12.75">
      <c r="B85" s="10"/>
      <c r="C85" s="10"/>
      <c r="D85" s="4"/>
      <c r="E85" s="4"/>
    </row>
    <row r="86" spans="2:5" ht="12.75">
      <c r="B86" s="10"/>
      <c r="C86" s="10"/>
      <c r="D86" s="4"/>
      <c r="E86" s="4"/>
    </row>
    <row r="87" spans="2:5" ht="12.75">
      <c r="B87" s="10"/>
      <c r="C87" s="10"/>
      <c r="D87" s="4"/>
      <c r="E87" s="4"/>
    </row>
    <row r="88" spans="2:5" ht="12.75">
      <c r="B88" s="10"/>
      <c r="C88" s="10"/>
      <c r="D88" s="4"/>
      <c r="E88" s="4"/>
    </row>
    <row r="89" spans="2:5" ht="12.75">
      <c r="B89" s="10"/>
      <c r="C89" s="10"/>
      <c r="D89" s="4"/>
      <c r="E89" s="4"/>
    </row>
    <row r="90" spans="2:5" ht="12.75">
      <c r="B90" s="10"/>
      <c r="C90" s="10"/>
      <c r="D90" s="4"/>
      <c r="E90" s="4"/>
    </row>
    <row r="91" spans="2:5" ht="12.75">
      <c r="B91" s="10"/>
      <c r="C91" s="10"/>
      <c r="D91" s="4"/>
      <c r="E91" s="4"/>
    </row>
    <row r="92" spans="2:5" ht="12.75">
      <c r="B92" s="10"/>
      <c r="C92" s="10"/>
      <c r="D92" s="4"/>
      <c r="E92" s="4"/>
    </row>
    <row r="93" spans="2:5" ht="12.75">
      <c r="B93" s="10"/>
      <c r="C93" s="10"/>
      <c r="D93" s="4"/>
      <c r="E93" s="4"/>
    </row>
    <row r="94" spans="2:5" ht="12.75">
      <c r="B94" s="10"/>
      <c r="C94" s="10"/>
      <c r="D94" s="4"/>
      <c r="E94" s="4"/>
    </row>
    <row r="95" spans="2:5" ht="12.75">
      <c r="B95" s="10"/>
      <c r="C95" s="10"/>
      <c r="D95" s="4"/>
      <c r="E95" s="4"/>
    </row>
    <row r="96" spans="2:5" ht="12.75">
      <c r="B96" s="10"/>
      <c r="C96" s="10"/>
      <c r="D96" s="4"/>
      <c r="E96" s="4"/>
    </row>
  </sheetData>
  <mergeCells count="4">
    <mergeCell ref="A1:H1"/>
    <mergeCell ref="A2:H2"/>
    <mergeCell ref="A70:G70"/>
    <mergeCell ref="A3:H3"/>
  </mergeCells>
  <printOptions/>
  <pageMargins left="1" right="0.25" top="0.41" bottom="0.18" header="0.29" footer="0.31"/>
  <pageSetup horizontalDpi="600" verticalDpi="600" orientation="portrait" paperSize="9" scale="85" r:id="rId1"/>
  <headerFooter alignWithMargins="0">
    <oddFooter>&amp;C&amp;11  - 2 -&amp;R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showGridLines="0" workbookViewId="0" topLeftCell="A37">
      <selection activeCell="A45" sqref="A1:IV45"/>
    </sheetView>
  </sheetViews>
  <sheetFormatPr defaultColWidth="9.140625" defaultRowHeight="12.75"/>
  <cols>
    <col min="1" max="1" width="5.57421875" style="13" customWidth="1"/>
    <col min="2" max="2" width="57.7109375" style="13" customWidth="1"/>
    <col min="3" max="3" width="17.7109375" style="13" customWidth="1"/>
    <col min="4" max="4" width="1.1484375" style="13" customWidth="1"/>
    <col min="5" max="5" width="17.7109375" style="13" customWidth="1"/>
    <col min="6" max="6" width="1.7109375" style="13" customWidth="1"/>
    <col min="7" max="7" width="8.00390625" style="13" customWidth="1"/>
    <col min="8" max="8" width="4.8515625" style="13" customWidth="1"/>
    <col min="9" max="16384" width="8.00390625" style="13" customWidth="1"/>
  </cols>
  <sheetData>
    <row r="1" spans="1:9" s="19" customFormat="1" ht="16.5">
      <c r="A1" s="180" t="str">
        <f>'BS'!A1</f>
        <v>SERSOL TECHNOLOGIES BERHAD</v>
      </c>
      <c r="B1" s="180"/>
      <c r="C1" s="180"/>
      <c r="D1" s="180"/>
      <c r="E1" s="180"/>
      <c r="F1" s="180"/>
      <c r="G1" s="9"/>
      <c r="H1" s="9"/>
      <c r="I1" s="173"/>
    </row>
    <row r="2" spans="1:256" s="182" customFormat="1" ht="12" customHeight="1">
      <c r="A2" s="23" t="str">
        <f>'BS'!A2</f>
        <v>Company No. 602062-X</v>
      </c>
      <c r="B2" s="23"/>
      <c r="C2" s="23"/>
      <c r="D2" s="23"/>
      <c r="E2" s="23"/>
      <c r="F2" s="23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1"/>
      <c r="HQ2" s="181"/>
      <c r="HR2" s="181"/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  <c r="IL2" s="181"/>
      <c r="IM2" s="181"/>
      <c r="IN2" s="181"/>
      <c r="IO2" s="181"/>
      <c r="IP2" s="181"/>
      <c r="IQ2" s="181"/>
      <c r="IR2" s="181"/>
      <c r="IS2" s="181"/>
      <c r="IT2" s="181"/>
      <c r="IU2" s="181"/>
      <c r="IV2" s="181"/>
    </row>
    <row r="3" spans="1:256" s="182" customFormat="1" ht="12" customHeight="1">
      <c r="A3" s="23" t="s">
        <v>23</v>
      </c>
      <c r="B3" s="23"/>
      <c r="C3" s="23"/>
      <c r="D3" s="23"/>
      <c r="E3" s="23"/>
      <c r="F3" s="23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  <c r="II3" s="181"/>
      <c r="IJ3" s="181"/>
      <c r="IK3" s="181"/>
      <c r="IL3" s="181"/>
      <c r="IM3" s="181"/>
      <c r="IN3" s="181"/>
      <c r="IO3" s="181"/>
      <c r="IP3" s="181"/>
      <c r="IQ3" s="181"/>
      <c r="IR3" s="181"/>
      <c r="IS3" s="181"/>
      <c r="IT3" s="181"/>
      <c r="IU3" s="181"/>
      <c r="IV3" s="181"/>
    </row>
    <row r="4" spans="1:10" s="19" customFormat="1" ht="15">
      <c r="A4" s="98"/>
      <c r="B4" s="98"/>
      <c r="C4" s="98"/>
      <c r="D4" s="98"/>
      <c r="E4" s="98"/>
      <c r="F4" s="98"/>
      <c r="G4" s="98"/>
      <c r="H4" s="98"/>
      <c r="I4" s="183"/>
      <c r="J4" s="148"/>
    </row>
    <row r="5" spans="1:10" s="19" customFormat="1" ht="15">
      <c r="A5" s="174" t="s">
        <v>90</v>
      </c>
      <c r="B5" s="174"/>
      <c r="C5" s="43"/>
      <c r="D5" s="43"/>
      <c r="E5" s="43"/>
      <c r="F5" s="43"/>
      <c r="G5" s="43"/>
      <c r="H5" s="43"/>
      <c r="I5" s="43"/>
      <c r="J5" s="148"/>
    </row>
    <row r="6" spans="1:10" s="19" customFormat="1" ht="15">
      <c r="A6" s="184" t="str">
        <f>'IS'!A8</f>
        <v>31 DECEMBER 2004</v>
      </c>
      <c r="B6" s="174"/>
      <c r="C6" s="43"/>
      <c r="D6" s="43"/>
      <c r="E6" s="43"/>
      <c r="F6" s="43"/>
      <c r="G6" s="43"/>
      <c r="H6" s="43"/>
      <c r="I6" s="43"/>
      <c r="J6" s="148"/>
    </row>
    <row r="7" spans="1:10" s="19" customFormat="1" ht="14.25">
      <c r="A7" s="156" t="s">
        <v>84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s="188" customFormat="1" ht="48.75" customHeight="1">
      <c r="A8" s="185"/>
      <c r="B8" s="185"/>
      <c r="C8" s="186" t="s">
        <v>28</v>
      </c>
      <c r="D8" s="101"/>
      <c r="E8" s="186" t="s">
        <v>29</v>
      </c>
      <c r="F8" s="187"/>
      <c r="G8" s="187"/>
      <c r="H8" s="187"/>
      <c r="I8" s="187"/>
      <c r="J8" s="187"/>
    </row>
    <row r="9" spans="1:10" s="189" customFormat="1" ht="30">
      <c r="A9" s="174"/>
      <c r="B9" s="174"/>
      <c r="C9" s="79" t="str">
        <f>'BS'!B9</f>
        <v>31 December 2004</v>
      </c>
      <c r="D9" s="103"/>
      <c r="E9" s="79" t="s">
        <v>44</v>
      </c>
      <c r="F9" s="148"/>
      <c r="G9" s="148"/>
      <c r="H9" s="148"/>
      <c r="I9" s="148"/>
      <c r="J9" s="148"/>
    </row>
    <row r="10" spans="1:10" s="189" customFormat="1" ht="15">
      <c r="A10" s="174"/>
      <c r="B10" s="174"/>
      <c r="C10" s="78" t="s">
        <v>1</v>
      </c>
      <c r="D10" s="101"/>
      <c r="E10" s="78" t="s">
        <v>1</v>
      </c>
      <c r="F10" s="148"/>
      <c r="G10" s="148"/>
      <c r="H10" s="148"/>
      <c r="I10" s="148"/>
      <c r="J10" s="148"/>
    </row>
    <row r="11" spans="1:10" s="189" customFormat="1" ht="0.75" customHeight="1">
      <c r="A11" s="174"/>
      <c r="B11" s="174"/>
      <c r="C11" s="82"/>
      <c r="D11" s="89"/>
      <c r="E11" s="82"/>
      <c r="F11" s="148"/>
      <c r="G11" s="148"/>
      <c r="H11" s="148"/>
      <c r="I11" s="148"/>
      <c r="J11" s="148"/>
    </row>
    <row r="12" spans="1:10" s="189" customFormat="1" ht="19.5" customHeight="1">
      <c r="A12" s="174" t="s">
        <v>110</v>
      </c>
      <c r="B12" s="43"/>
      <c r="C12" s="82"/>
      <c r="D12" s="89"/>
      <c r="E12" s="82"/>
      <c r="F12" s="148"/>
      <c r="G12" s="148"/>
      <c r="H12" s="148"/>
      <c r="I12" s="148"/>
      <c r="J12" s="148"/>
    </row>
    <row r="13" spans="1:10" s="189" customFormat="1" ht="19.5" customHeight="1">
      <c r="A13" s="43" t="s">
        <v>12</v>
      </c>
      <c r="B13" s="43"/>
      <c r="C13" s="82">
        <v>535</v>
      </c>
      <c r="D13" s="121"/>
      <c r="E13" s="125" t="s">
        <v>80</v>
      </c>
      <c r="F13" s="148"/>
      <c r="G13" s="148"/>
      <c r="H13" s="148"/>
      <c r="I13" s="148"/>
      <c r="J13" s="148"/>
    </row>
    <row r="14" spans="1:10" s="189" customFormat="1" ht="19.5" customHeight="1">
      <c r="A14" s="43" t="s">
        <v>46</v>
      </c>
      <c r="B14" s="43"/>
      <c r="C14" s="82"/>
      <c r="D14" s="121"/>
      <c r="E14" s="125"/>
      <c r="F14" s="148"/>
      <c r="G14" s="148"/>
      <c r="H14" s="148"/>
      <c r="I14" s="148"/>
      <c r="J14" s="148"/>
    </row>
    <row r="15" spans="1:10" s="189" customFormat="1" ht="19.5" customHeight="1">
      <c r="A15" s="43" t="s">
        <v>47</v>
      </c>
      <c r="B15" s="43"/>
      <c r="C15" s="82">
        <v>256</v>
      </c>
      <c r="D15" s="121"/>
      <c r="E15" s="125" t="s">
        <v>80</v>
      </c>
      <c r="F15" s="148"/>
      <c r="G15" s="148"/>
      <c r="H15" s="148"/>
      <c r="I15" s="148"/>
      <c r="J15" s="148"/>
    </row>
    <row r="16" spans="1:10" s="189" customFormat="1" ht="19.5" customHeight="1">
      <c r="A16" s="43" t="s">
        <v>48</v>
      </c>
      <c r="B16" s="43"/>
      <c r="C16" s="83">
        <v>85</v>
      </c>
      <c r="D16" s="121"/>
      <c r="E16" s="106" t="s">
        <v>80</v>
      </c>
      <c r="F16" s="148"/>
      <c r="G16" s="148"/>
      <c r="H16" s="148"/>
      <c r="I16" s="148"/>
      <c r="J16" s="148"/>
    </row>
    <row r="17" spans="1:10" s="189" customFormat="1" ht="7.5" customHeight="1">
      <c r="A17" s="43"/>
      <c r="B17" s="43"/>
      <c r="C17" s="82"/>
      <c r="D17" s="121"/>
      <c r="E17" s="125"/>
      <c r="F17" s="148"/>
      <c r="G17" s="148"/>
      <c r="H17" s="148"/>
      <c r="I17" s="148"/>
      <c r="J17" s="148"/>
    </row>
    <row r="18" spans="1:10" s="189" customFormat="1" ht="19.5" customHeight="1">
      <c r="A18" s="43" t="s">
        <v>49</v>
      </c>
      <c r="B18" s="43"/>
      <c r="C18" s="82">
        <f>SUM(C13:C17)</f>
        <v>876</v>
      </c>
      <c r="D18" s="121"/>
      <c r="E18" s="125" t="s">
        <v>80</v>
      </c>
      <c r="F18" s="148"/>
      <c r="G18" s="148"/>
      <c r="H18" s="148"/>
      <c r="I18" s="148"/>
      <c r="J18" s="148"/>
    </row>
    <row r="19" spans="1:10" s="189" customFormat="1" ht="19.5" customHeight="1">
      <c r="A19" s="43" t="s">
        <v>50</v>
      </c>
      <c r="B19" s="43"/>
      <c r="C19" s="82">
        <v>1694</v>
      </c>
      <c r="D19" s="121"/>
      <c r="E19" s="125" t="s">
        <v>80</v>
      </c>
      <c r="F19" s="148"/>
      <c r="G19" s="148"/>
      <c r="H19" s="148"/>
      <c r="I19" s="148"/>
      <c r="J19" s="148"/>
    </row>
    <row r="20" spans="1:10" s="189" customFormat="1" ht="19.5" customHeight="1">
      <c r="A20" s="43" t="s">
        <v>74</v>
      </c>
      <c r="B20" s="43"/>
      <c r="C20" s="82">
        <v>-170</v>
      </c>
      <c r="D20" s="121"/>
      <c r="E20" s="125" t="s">
        <v>80</v>
      </c>
      <c r="F20" s="148"/>
      <c r="G20" s="148"/>
      <c r="H20" s="148"/>
      <c r="I20" s="148"/>
      <c r="J20" s="148"/>
    </row>
    <row r="21" spans="1:10" s="189" customFormat="1" ht="19.5" customHeight="1">
      <c r="A21" s="43" t="s">
        <v>51</v>
      </c>
      <c r="B21" s="43"/>
      <c r="C21" s="83">
        <v>-2152</v>
      </c>
      <c r="D21" s="121"/>
      <c r="E21" s="106" t="s">
        <v>80</v>
      </c>
      <c r="F21" s="148"/>
      <c r="G21" s="148"/>
      <c r="H21" s="148"/>
      <c r="I21" s="148"/>
      <c r="J21" s="148"/>
    </row>
    <row r="22" spans="1:10" s="189" customFormat="1" ht="7.5" customHeight="1">
      <c r="A22" s="43"/>
      <c r="B22" s="43"/>
      <c r="C22" s="82"/>
      <c r="D22" s="121"/>
      <c r="E22" s="125"/>
      <c r="F22" s="148"/>
      <c r="G22" s="148"/>
      <c r="H22" s="148"/>
      <c r="I22" s="148"/>
      <c r="J22" s="148"/>
    </row>
    <row r="23" spans="1:10" s="189" customFormat="1" ht="19.5" customHeight="1">
      <c r="A23" s="43" t="s">
        <v>75</v>
      </c>
      <c r="B23" s="43"/>
      <c r="C23" s="82">
        <f>SUM(C18:C22)</f>
        <v>248</v>
      </c>
      <c r="D23" s="121"/>
      <c r="E23" s="125" t="s">
        <v>80</v>
      </c>
      <c r="F23" s="148"/>
      <c r="G23" s="148"/>
      <c r="H23" s="148"/>
      <c r="I23" s="148"/>
      <c r="J23" s="148"/>
    </row>
    <row r="24" spans="1:10" s="189" customFormat="1" ht="19.5" customHeight="1">
      <c r="A24" s="43" t="s">
        <v>52</v>
      </c>
      <c r="B24" s="43"/>
      <c r="C24" s="82">
        <v>-106</v>
      </c>
      <c r="D24" s="121"/>
      <c r="E24" s="125" t="s">
        <v>80</v>
      </c>
      <c r="F24" s="148"/>
      <c r="G24" s="148"/>
      <c r="H24" s="148"/>
      <c r="I24" s="148"/>
      <c r="J24" s="148"/>
    </row>
    <row r="25" spans="1:10" s="189" customFormat="1" ht="19.5" customHeight="1">
      <c r="A25" s="43" t="s">
        <v>53</v>
      </c>
      <c r="B25" s="43"/>
      <c r="C25" s="83">
        <v>-180</v>
      </c>
      <c r="D25" s="121"/>
      <c r="E25" s="106" t="s">
        <v>80</v>
      </c>
      <c r="F25" s="148"/>
      <c r="G25" s="148"/>
      <c r="H25" s="148"/>
      <c r="I25" s="148"/>
      <c r="J25" s="148"/>
    </row>
    <row r="26" spans="1:10" s="189" customFormat="1" ht="7.5" customHeight="1">
      <c r="A26" s="43"/>
      <c r="B26" s="43"/>
      <c r="C26" s="82"/>
      <c r="D26" s="121"/>
      <c r="E26" s="125"/>
      <c r="F26" s="148"/>
      <c r="G26" s="148"/>
      <c r="H26" s="148"/>
      <c r="I26" s="148"/>
      <c r="J26" s="148"/>
    </row>
    <row r="27" spans="1:10" s="189" customFormat="1" ht="19.5" customHeight="1">
      <c r="A27" s="43" t="s">
        <v>111</v>
      </c>
      <c r="B27" s="43"/>
      <c r="C27" s="83">
        <f>SUM(C23:C26)</f>
        <v>-38</v>
      </c>
      <c r="D27" s="121"/>
      <c r="E27" s="106" t="s">
        <v>80</v>
      </c>
      <c r="F27" s="148"/>
      <c r="G27" s="148"/>
      <c r="H27" s="148"/>
      <c r="I27" s="148"/>
      <c r="J27" s="148"/>
    </row>
    <row r="28" spans="1:10" s="189" customFormat="1" ht="19.5" customHeight="1">
      <c r="A28" s="43"/>
      <c r="B28" s="43"/>
      <c r="C28" s="82"/>
      <c r="D28" s="121"/>
      <c r="E28" s="125"/>
      <c r="F28" s="148"/>
      <c r="G28" s="148"/>
      <c r="H28" s="148"/>
      <c r="I28" s="148"/>
      <c r="J28" s="148"/>
    </row>
    <row r="29" spans="1:10" s="189" customFormat="1" ht="19.5" customHeight="1">
      <c r="A29" s="174" t="s">
        <v>54</v>
      </c>
      <c r="B29" s="43"/>
      <c r="C29" s="82"/>
      <c r="D29" s="121"/>
      <c r="E29" s="125"/>
      <c r="F29" s="148"/>
      <c r="G29" s="148"/>
      <c r="H29" s="148"/>
      <c r="I29" s="148"/>
      <c r="J29" s="148"/>
    </row>
    <row r="30" spans="1:10" s="189" customFormat="1" ht="19.5" customHeight="1">
      <c r="A30" s="43" t="s">
        <v>55</v>
      </c>
      <c r="B30" s="43"/>
      <c r="C30" s="82">
        <v>326</v>
      </c>
      <c r="D30" s="121"/>
      <c r="E30" s="125" t="s">
        <v>80</v>
      </c>
      <c r="F30" s="148"/>
      <c r="G30" s="148"/>
      <c r="H30" s="148"/>
      <c r="I30" s="148"/>
      <c r="J30" s="148"/>
    </row>
    <row r="31" spans="1:10" s="189" customFormat="1" ht="19.5" customHeight="1">
      <c r="A31" s="43" t="s">
        <v>69</v>
      </c>
      <c r="B31" s="43"/>
      <c r="C31" s="82">
        <v>13</v>
      </c>
      <c r="D31" s="121"/>
      <c r="E31" s="125" t="s">
        <v>80</v>
      </c>
      <c r="F31" s="148"/>
      <c r="G31" s="148"/>
      <c r="H31" s="148"/>
      <c r="I31" s="148"/>
      <c r="J31" s="148"/>
    </row>
    <row r="32" spans="1:10" s="189" customFormat="1" ht="19.5" customHeight="1">
      <c r="A32" s="43" t="s">
        <v>106</v>
      </c>
      <c r="B32" s="43"/>
      <c r="C32" s="82">
        <v>21</v>
      </c>
      <c r="D32" s="121"/>
      <c r="E32" s="125" t="s">
        <v>80</v>
      </c>
      <c r="F32" s="148"/>
      <c r="G32" s="148"/>
      <c r="H32" s="148"/>
      <c r="I32" s="148"/>
      <c r="J32" s="148"/>
    </row>
    <row r="33" spans="1:10" s="189" customFormat="1" ht="19.5" customHeight="1">
      <c r="A33" s="43" t="s">
        <v>70</v>
      </c>
      <c r="B33" s="43"/>
      <c r="C33" s="83">
        <v>-332</v>
      </c>
      <c r="D33" s="121"/>
      <c r="E33" s="106" t="s">
        <v>80</v>
      </c>
      <c r="F33" s="148"/>
      <c r="G33" s="148"/>
      <c r="H33" s="148"/>
      <c r="I33" s="148"/>
      <c r="J33" s="148"/>
    </row>
    <row r="34" spans="1:10" s="189" customFormat="1" ht="7.5" customHeight="1">
      <c r="A34" s="43"/>
      <c r="B34" s="43"/>
      <c r="C34" s="82"/>
      <c r="D34" s="121"/>
      <c r="E34" s="125"/>
      <c r="F34" s="148"/>
      <c r="G34" s="148"/>
      <c r="H34" s="148"/>
      <c r="I34" s="148"/>
      <c r="J34" s="148"/>
    </row>
    <row r="35" spans="1:10" s="189" customFormat="1" ht="19.5" customHeight="1">
      <c r="A35" s="43" t="s">
        <v>54</v>
      </c>
      <c r="B35" s="43"/>
      <c r="C35" s="83">
        <f>SUM(C30:C34)</f>
        <v>28</v>
      </c>
      <c r="D35" s="121"/>
      <c r="E35" s="106" t="s">
        <v>80</v>
      </c>
      <c r="F35" s="148"/>
      <c r="G35" s="148"/>
      <c r="H35" s="148"/>
      <c r="I35" s="148"/>
      <c r="J35" s="148"/>
    </row>
    <row r="36" spans="1:10" s="189" customFormat="1" ht="19.5" customHeight="1">
      <c r="A36" s="43"/>
      <c r="B36" s="43"/>
      <c r="C36" s="82"/>
      <c r="D36" s="121"/>
      <c r="E36" s="125"/>
      <c r="F36" s="148"/>
      <c r="G36" s="148"/>
      <c r="H36" s="148"/>
      <c r="I36" s="148"/>
      <c r="J36" s="148"/>
    </row>
    <row r="37" spans="1:10" s="189" customFormat="1" ht="19.5" customHeight="1">
      <c r="A37" s="174" t="s">
        <v>56</v>
      </c>
      <c r="B37" s="43"/>
      <c r="C37" s="82"/>
      <c r="D37" s="121"/>
      <c r="E37" s="125"/>
      <c r="F37" s="148"/>
      <c r="G37" s="148"/>
      <c r="H37" s="148"/>
      <c r="I37" s="148"/>
      <c r="J37" s="148"/>
    </row>
    <row r="38" spans="1:10" s="189" customFormat="1" ht="17.25" customHeight="1">
      <c r="A38" s="43" t="s">
        <v>57</v>
      </c>
      <c r="B38" s="43"/>
      <c r="C38" s="82">
        <v>3490</v>
      </c>
      <c r="D38" s="121"/>
      <c r="E38" s="125" t="s">
        <v>80</v>
      </c>
      <c r="F38" s="148"/>
      <c r="G38" s="148"/>
      <c r="H38" s="148"/>
      <c r="I38" s="148"/>
      <c r="J38" s="148"/>
    </row>
    <row r="39" spans="1:10" s="189" customFormat="1" ht="17.25" customHeight="1">
      <c r="A39" s="43" t="s">
        <v>107</v>
      </c>
      <c r="B39" s="43"/>
      <c r="C39" s="82">
        <v>7120</v>
      </c>
      <c r="D39" s="121"/>
      <c r="E39" s="125" t="s">
        <v>80</v>
      </c>
      <c r="F39" s="148"/>
      <c r="G39" s="148"/>
      <c r="H39" s="148"/>
      <c r="I39" s="148"/>
      <c r="J39" s="148"/>
    </row>
    <row r="40" spans="1:10" s="189" customFormat="1" ht="17.25" customHeight="1">
      <c r="A40" s="43" t="s">
        <v>108</v>
      </c>
      <c r="B40" s="43"/>
      <c r="C40" s="82">
        <v>-1208</v>
      </c>
      <c r="D40" s="121"/>
      <c r="E40" s="125" t="s">
        <v>80</v>
      </c>
      <c r="F40" s="148"/>
      <c r="G40" s="148"/>
      <c r="H40" s="148"/>
      <c r="I40" s="148"/>
      <c r="J40" s="148"/>
    </row>
    <row r="41" spans="1:10" s="189" customFormat="1" ht="17.25" customHeight="1">
      <c r="A41" s="43" t="s">
        <v>73</v>
      </c>
      <c r="B41" s="43"/>
      <c r="C41" s="82">
        <v>-4391</v>
      </c>
      <c r="D41" s="121"/>
      <c r="E41" s="125" t="s">
        <v>80</v>
      </c>
      <c r="F41" s="148"/>
      <c r="G41" s="148"/>
      <c r="H41" s="148"/>
      <c r="I41" s="148"/>
      <c r="J41" s="148"/>
    </row>
    <row r="42" spans="1:10" s="189" customFormat="1" ht="17.25" customHeight="1">
      <c r="A42" s="43" t="s">
        <v>61</v>
      </c>
      <c r="B42" s="43"/>
      <c r="C42" s="82">
        <v>-157</v>
      </c>
      <c r="D42" s="121"/>
      <c r="E42" s="125" t="s">
        <v>80</v>
      </c>
      <c r="F42" s="148"/>
      <c r="G42" s="148"/>
      <c r="H42" s="148"/>
      <c r="I42" s="148"/>
      <c r="J42" s="148"/>
    </row>
    <row r="43" spans="1:10" s="189" customFormat="1" ht="17.25" customHeight="1">
      <c r="A43" s="43" t="s">
        <v>58</v>
      </c>
      <c r="B43" s="43"/>
      <c r="C43" s="83">
        <v>-1645</v>
      </c>
      <c r="D43" s="121"/>
      <c r="E43" s="106" t="s">
        <v>80</v>
      </c>
      <c r="F43" s="148"/>
      <c r="G43" s="148"/>
      <c r="H43" s="148"/>
      <c r="I43" s="148"/>
      <c r="J43" s="148"/>
    </row>
    <row r="44" spans="1:10" s="189" customFormat="1" ht="7.5" customHeight="1">
      <c r="A44" s="190"/>
      <c r="B44" s="190"/>
      <c r="C44" s="89"/>
      <c r="D44" s="121"/>
      <c r="E44" s="121"/>
      <c r="F44" s="148"/>
      <c r="G44" s="148"/>
      <c r="H44" s="148"/>
      <c r="I44" s="148"/>
      <c r="J44" s="148"/>
    </row>
    <row r="45" spans="1:10" s="189" customFormat="1" ht="17.25" customHeight="1">
      <c r="A45" s="43" t="s">
        <v>60</v>
      </c>
      <c r="B45" s="43"/>
      <c r="C45" s="83">
        <f>SUM(C38:C44)</f>
        <v>3209</v>
      </c>
      <c r="D45" s="121"/>
      <c r="E45" s="106" t="s">
        <v>80</v>
      </c>
      <c r="F45" s="148"/>
      <c r="G45" s="148"/>
      <c r="H45" s="148"/>
      <c r="I45" s="148"/>
      <c r="J45" s="148"/>
    </row>
    <row r="46" spans="1:10" s="14" customFormat="1" ht="17.25" customHeight="1">
      <c r="A46" s="42"/>
      <c r="B46" s="42"/>
      <c r="C46" s="89"/>
      <c r="D46" s="121"/>
      <c r="E46" s="121"/>
      <c r="F46" s="100"/>
      <c r="G46" s="100"/>
      <c r="H46" s="100"/>
      <c r="I46" s="100"/>
      <c r="J46" s="100"/>
    </row>
    <row r="47" spans="1:10" s="14" customFormat="1" ht="17.25" customHeight="1">
      <c r="A47" s="42" t="s">
        <v>59</v>
      </c>
      <c r="B47" s="42"/>
      <c r="C47" s="89">
        <f>C27+C35+C45</f>
        <v>3199</v>
      </c>
      <c r="D47" s="121"/>
      <c r="E47" s="125" t="s">
        <v>80</v>
      </c>
      <c r="F47" s="100"/>
      <c r="G47" s="100"/>
      <c r="H47" s="100"/>
      <c r="I47" s="100"/>
      <c r="J47" s="100"/>
    </row>
    <row r="48" spans="1:10" s="14" customFormat="1" ht="17.25" customHeight="1">
      <c r="A48" s="42"/>
      <c r="B48" s="42"/>
      <c r="C48" s="89"/>
      <c r="D48" s="121"/>
      <c r="E48" s="121"/>
      <c r="F48" s="100"/>
      <c r="G48" s="100"/>
      <c r="H48" s="100"/>
      <c r="I48" s="100"/>
      <c r="J48" s="100"/>
    </row>
    <row r="49" spans="1:10" s="14" customFormat="1" ht="17.25" customHeight="1">
      <c r="A49" s="42" t="s">
        <v>22</v>
      </c>
      <c r="B49" s="42"/>
      <c r="C49" s="106" t="s">
        <v>62</v>
      </c>
      <c r="D49" s="121"/>
      <c r="E49" s="106" t="s">
        <v>80</v>
      </c>
      <c r="F49" s="100"/>
      <c r="G49" s="100"/>
      <c r="H49" s="100"/>
      <c r="I49" s="100"/>
      <c r="J49" s="100"/>
    </row>
    <row r="50" spans="1:10" s="14" customFormat="1" ht="7.5" customHeight="1">
      <c r="A50" s="42"/>
      <c r="B50" s="42"/>
      <c r="C50" s="89"/>
      <c r="D50" s="121"/>
      <c r="E50" s="121"/>
      <c r="F50" s="100"/>
      <c r="G50" s="100"/>
      <c r="H50" s="100"/>
      <c r="I50" s="100"/>
      <c r="J50" s="100"/>
    </row>
    <row r="51" spans="1:10" s="14" customFormat="1" ht="17.25" customHeight="1" thickBot="1">
      <c r="A51" s="42" t="s">
        <v>99</v>
      </c>
      <c r="B51" s="42"/>
      <c r="C51" s="105">
        <f>C47</f>
        <v>3199</v>
      </c>
      <c r="D51" s="121"/>
      <c r="E51" s="131" t="s">
        <v>80</v>
      </c>
      <c r="F51" s="100"/>
      <c r="G51" s="100"/>
      <c r="H51" s="100"/>
      <c r="I51" s="100"/>
      <c r="J51" s="100"/>
    </row>
    <row r="52" spans="1:10" s="14" customFormat="1" ht="6.75" customHeight="1">
      <c r="A52" s="42"/>
      <c r="B52" s="25"/>
      <c r="C52" s="69"/>
      <c r="D52" s="132"/>
      <c r="E52" s="125"/>
      <c r="F52" s="100"/>
      <c r="G52" s="100"/>
      <c r="H52" s="100"/>
      <c r="I52" s="100"/>
      <c r="J52" s="100"/>
    </row>
    <row r="53" spans="1:10" s="14" customFormat="1" ht="17.25" customHeight="1">
      <c r="A53" s="27" t="s">
        <v>89</v>
      </c>
      <c r="B53" s="99"/>
      <c r="C53" s="90"/>
      <c r="D53" s="90"/>
      <c r="E53" s="89"/>
      <c r="F53" s="100"/>
      <c r="G53" s="100"/>
      <c r="H53" s="100"/>
      <c r="I53" s="100"/>
      <c r="J53" s="100"/>
    </row>
    <row r="54" spans="1:10" s="14" customFormat="1" ht="17.25" customHeight="1">
      <c r="A54" s="27" t="s">
        <v>114</v>
      </c>
      <c r="B54" s="27"/>
      <c r="C54" s="27"/>
      <c r="D54" s="27"/>
      <c r="E54" s="27"/>
      <c r="F54" s="100"/>
      <c r="G54" s="100"/>
      <c r="H54" s="100"/>
      <c r="I54" s="100"/>
      <c r="J54" s="100"/>
    </row>
    <row r="55" spans="1:10" s="14" customFormat="1" ht="12.75" customHeight="1">
      <c r="A55" s="27"/>
      <c r="B55" s="27"/>
      <c r="C55" s="27"/>
      <c r="D55" s="27"/>
      <c r="E55" s="27"/>
      <c r="F55" s="100"/>
      <c r="G55" s="100"/>
      <c r="H55" s="100"/>
      <c r="I55" s="100"/>
      <c r="J55" s="100"/>
    </row>
    <row r="56" spans="1:10" s="14" customFormat="1" ht="12.75" customHeight="1">
      <c r="A56" s="27"/>
      <c r="B56" s="27"/>
      <c r="C56" s="150" t="s">
        <v>1</v>
      </c>
      <c r="D56" s="27"/>
      <c r="E56" s="27"/>
      <c r="F56" s="100"/>
      <c r="G56" s="100"/>
      <c r="H56" s="100"/>
      <c r="I56" s="100"/>
      <c r="J56" s="100"/>
    </row>
    <row r="57" spans="1:10" s="14" customFormat="1" ht="12.75" customHeight="1">
      <c r="A57" s="27"/>
      <c r="B57" s="27" t="s">
        <v>100</v>
      </c>
      <c r="C57" s="153">
        <v>2055</v>
      </c>
      <c r="D57" s="27"/>
      <c r="E57" s="27"/>
      <c r="F57" s="100"/>
      <c r="G57" s="100"/>
      <c r="H57" s="100"/>
      <c r="I57" s="100"/>
      <c r="J57" s="100"/>
    </row>
    <row r="58" spans="1:10" s="14" customFormat="1" ht="12.75" customHeight="1">
      <c r="A58" s="27"/>
      <c r="B58" s="27" t="s">
        <v>5</v>
      </c>
      <c r="C58" s="153">
        <v>1144</v>
      </c>
      <c r="D58" s="27"/>
      <c r="E58" s="27"/>
      <c r="F58" s="100"/>
      <c r="G58" s="100"/>
      <c r="H58" s="100"/>
      <c r="I58" s="100"/>
      <c r="J58" s="100"/>
    </row>
    <row r="59" spans="1:10" s="14" customFormat="1" ht="12.75" customHeight="1" thickBot="1">
      <c r="A59" s="27"/>
      <c r="B59" s="27"/>
      <c r="C59" s="154">
        <f>SUM(C57:C58)</f>
        <v>3199</v>
      </c>
      <c r="D59" s="27"/>
      <c r="E59" s="27"/>
      <c r="F59" s="100"/>
      <c r="G59" s="100"/>
      <c r="H59" s="100"/>
      <c r="I59" s="100"/>
      <c r="J59" s="100"/>
    </row>
    <row r="60" spans="1:10" s="14" customFormat="1" ht="13.5" customHeight="1" thickTop="1">
      <c r="A60" s="27"/>
      <c r="B60" s="27"/>
      <c r="C60" s="27"/>
      <c r="D60" s="27"/>
      <c r="E60" s="27"/>
      <c r="F60" s="100"/>
      <c r="G60" s="100"/>
      <c r="H60" s="100"/>
      <c r="I60" s="100"/>
      <c r="J60" s="100"/>
    </row>
    <row r="61" spans="1:10" s="14" customFormat="1" ht="15.75" customHeight="1">
      <c r="A61" s="147" t="s">
        <v>98</v>
      </c>
      <c r="B61" s="147"/>
      <c r="C61" s="147"/>
      <c r="D61" s="147"/>
      <c r="E61" s="147"/>
      <c r="F61" s="147"/>
      <c r="G61" s="147"/>
      <c r="H61" s="9"/>
      <c r="I61" s="9"/>
      <c r="J61" s="100"/>
    </row>
    <row r="62" spans="1:10" ht="15">
      <c r="A62" s="147" t="s">
        <v>97</v>
      </c>
      <c r="B62" s="147"/>
      <c r="C62" s="147"/>
      <c r="D62" s="147"/>
      <c r="E62" s="147"/>
      <c r="F62" s="147"/>
      <c r="G62" s="147"/>
      <c r="H62" s="9"/>
      <c r="I62" s="9"/>
      <c r="J62" s="100"/>
    </row>
    <row r="63" spans="1:10" ht="19.5" customHeight="1">
      <c r="A63" s="104"/>
      <c r="B63" s="104"/>
      <c r="C63" s="104"/>
      <c r="D63" s="104"/>
      <c r="E63" s="104"/>
      <c r="F63" s="100"/>
      <c r="G63" s="100"/>
      <c r="H63" s="148"/>
      <c r="I63" s="148"/>
      <c r="J63" s="100"/>
    </row>
    <row r="64" ht="15.75" customHeight="1"/>
    <row r="65" spans="1:8" ht="27.75" customHeight="1">
      <c r="A65" s="162"/>
      <c r="B65" s="162"/>
      <c r="C65" s="162"/>
      <c r="D65" s="162"/>
      <c r="E65" s="162"/>
      <c r="F65" s="16"/>
      <c r="G65" s="16"/>
      <c r="H65" s="16"/>
    </row>
    <row r="66" spans="9:10" ht="15" customHeight="1">
      <c r="I66" s="15"/>
      <c r="J66" s="15"/>
    </row>
  </sheetData>
  <mergeCells count="102">
    <mergeCell ref="G2:K2"/>
    <mergeCell ref="A65:E65"/>
    <mergeCell ref="A1:F1"/>
    <mergeCell ref="L2:P2"/>
    <mergeCell ref="G3:K3"/>
    <mergeCell ref="L3:P3"/>
    <mergeCell ref="Q2:U2"/>
    <mergeCell ref="V2:Z2"/>
    <mergeCell ref="AA2:AE2"/>
    <mergeCell ref="AF2:AJ2"/>
    <mergeCell ref="AK2:AO2"/>
    <mergeCell ref="AP2:AT2"/>
    <mergeCell ref="AU2:AY2"/>
    <mergeCell ref="AZ2:BD2"/>
    <mergeCell ref="BE2:BI2"/>
    <mergeCell ref="BJ2:BN2"/>
    <mergeCell ref="BO2:BS2"/>
    <mergeCell ref="BT2:BX2"/>
    <mergeCell ref="BY2:CC2"/>
    <mergeCell ref="CD2:CH2"/>
    <mergeCell ref="CI2:CM2"/>
    <mergeCell ref="CN2:CR2"/>
    <mergeCell ref="CS2:CW2"/>
    <mergeCell ref="CX2:DB2"/>
    <mergeCell ref="DC2:DG2"/>
    <mergeCell ref="DH2:DL2"/>
    <mergeCell ref="DM2:DQ2"/>
    <mergeCell ref="DR2:DV2"/>
    <mergeCell ref="DW2:EA2"/>
    <mergeCell ref="EB2:EF2"/>
    <mergeCell ref="EG2:EK2"/>
    <mergeCell ref="EL2:EP2"/>
    <mergeCell ref="EQ2:EU2"/>
    <mergeCell ref="EV2:EZ2"/>
    <mergeCell ref="FA2:FE2"/>
    <mergeCell ref="FF2:FJ2"/>
    <mergeCell ref="FK2:FO2"/>
    <mergeCell ref="FP2:FT2"/>
    <mergeCell ref="FU2:FY2"/>
    <mergeCell ref="FZ2:GD2"/>
    <mergeCell ref="GE2:GI2"/>
    <mergeCell ref="GJ2:GN2"/>
    <mergeCell ref="GO2:GS2"/>
    <mergeCell ref="GT2:GX2"/>
    <mergeCell ref="GY2:HC2"/>
    <mergeCell ref="HD2:HH2"/>
    <mergeCell ref="HI2:HM2"/>
    <mergeCell ref="HN2:HR2"/>
    <mergeCell ref="HS2:HW2"/>
    <mergeCell ref="HX2:IB2"/>
    <mergeCell ref="IC2:IG2"/>
    <mergeCell ref="IH2:IL2"/>
    <mergeCell ref="IM2:IQ2"/>
    <mergeCell ref="IR2:IV2"/>
    <mergeCell ref="Q3:U3"/>
    <mergeCell ref="V3:Z3"/>
    <mergeCell ref="AA3:AE3"/>
    <mergeCell ref="AF3:AJ3"/>
    <mergeCell ref="AK3:AO3"/>
    <mergeCell ref="AP3:AT3"/>
    <mergeCell ref="AU3:AY3"/>
    <mergeCell ref="AZ3:BD3"/>
    <mergeCell ref="BE3:BI3"/>
    <mergeCell ref="BJ3:BN3"/>
    <mergeCell ref="BO3:BS3"/>
    <mergeCell ref="BT3:BX3"/>
    <mergeCell ref="BY3:CC3"/>
    <mergeCell ref="CD3:CH3"/>
    <mergeCell ref="CI3:CM3"/>
    <mergeCell ref="CN3:CR3"/>
    <mergeCell ref="CS3:CW3"/>
    <mergeCell ref="CX3:DB3"/>
    <mergeCell ref="DC3:DG3"/>
    <mergeCell ref="DH3:DL3"/>
    <mergeCell ref="DM3:DQ3"/>
    <mergeCell ref="DR3:DV3"/>
    <mergeCell ref="DW3:EA3"/>
    <mergeCell ref="EB3:EF3"/>
    <mergeCell ref="EG3:EK3"/>
    <mergeCell ref="EL3:EP3"/>
    <mergeCell ref="EQ3:EU3"/>
    <mergeCell ref="EV3:EZ3"/>
    <mergeCell ref="FA3:FE3"/>
    <mergeCell ref="FF3:FJ3"/>
    <mergeCell ref="FK3:FO3"/>
    <mergeCell ref="FP3:FT3"/>
    <mergeCell ref="FU3:FY3"/>
    <mergeCell ref="FZ3:GD3"/>
    <mergeCell ref="GE3:GI3"/>
    <mergeCell ref="GJ3:GN3"/>
    <mergeCell ref="GO3:GS3"/>
    <mergeCell ref="GT3:GX3"/>
    <mergeCell ref="GY3:HC3"/>
    <mergeCell ref="HD3:HH3"/>
    <mergeCell ref="HI3:HM3"/>
    <mergeCell ref="HN3:HR3"/>
    <mergeCell ref="IM3:IQ3"/>
    <mergeCell ref="IR3:IV3"/>
    <mergeCell ref="HS3:HW3"/>
    <mergeCell ref="HX3:IB3"/>
    <mergeCell ref="IC3:IG3"/>
    <mergeCell ref="IH3:IL3"/>
  </mergeCells>
  <printOptions horizontalCentered="1"/>
  <pageMargins left="0" right="0" top="0.32" bottom="0.23" header="0.17" footer="0.26"/>
  <pageSetup fitToHeight="1" fitToWidth="1" horizontalDpi="600" verticalDpi="600" orientation="portrait" paperSize="9" scale="75" r:id="rId1"/>
  <headerFooter alignWithMargins="0">
    <oddFooter>&amp;C&amp;11 - 3 - 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="75" zoomScaleNormal="75" workbookViewId="0" topLeftCell="A37">
      <selection activeCell="A54" sqref="A54"/>
    </sheetView>
  </sheetViews>
  <sheetFormatPr defaultColWidth="9.140625" defaultRowHeight="12.75"/>
  <cols>
    <col min="1" max="1" width="37.140625" style="13" customWidth="1"/>
    <col min="2" max="2" width="7.57421875" style="13" customWidth="1"/>
    <col min="3" max="6" width="17.7109375" style="13" customWidth="1"/>
    <col min="7" max="7" width="10.7109375" style="13" customWidth="1"/>
    <col min="8" max="8" width="10.421875" style="13" customWidth="1"/>
    <col min="9" max="9" width="0.2890625" style="13" hidden="1" customWidth="1"/>
    <col min="10" max="10" width="9.7109375" style="13" customWidth="1"/>
    <col min="11" max="11" width="8.7109375" style="13" customWidth="1"/>
    <col min="12" max="12" width="10.00390625" style="13" customWidth="1"/>
    <col min="13" max="13" width="8.00390625" style="19" customWidth="1"/>
    <col min="14" max="16384" width="8.00390625" style="13" customWidth="1"/>
  </cols>
  <sheetData>
    <row r="1" spans="1:13" s="1" customFormat="1" ht="18.75">
      <c r="A1" s="158" t="str">
        <f>Cashflow!A1</f>
        <v>SERSOL TECHNOLOGIES BERHAD</v>
      </c>
      <c r="B1" s="158"/>
      <c r="C1" s="158"/>
      <c r="D1" s="158"/>
      <c r="E1" s="158"/>
      <c r="F1" s="158"/>
      <c r="G1" s="158"/>
      <c r="H1" s="158"/>
      <c r="I1" s="37"/>
      <c r="J1" s="5"/>
      <c r="K1" s="5"/>
      <c r="L1" s="5"/>
      <c r="M1" s="9"/>
    </row>
    <row r="2" spans="1:13" s="1" customFormat="1" ht="12.75">
      <c r="A2" s="159" t="str">
        <f>Cashflow!A2</f>
        <v>Company No. 602062-X</v>
      </c>
      <c r="B2" s="159"/>
      <c r="C2" s="159"/>
      <c r="D2" s="159"/>
      <c r="E2" s="159"/>
      <c r="F2" s="159"/>
      <c r="G2" s="159"/>
      <c r="H2" s="159"/>
      <c r="I2" s="159"/>
      <c r="J2" s="6"/>
      <c r="K2" s="6"/>
      <c r="L2" s="6"/>
      <c r="M2" s="9"/>
    </row>
    <row r="3" spans="1:13" s="1" customFormat="1" ht="12.75">
      <c r="A3" s="38" t="s">
        <v>23</v>
      </c>
      <c r="B3" s="38"/>
      <c r="C3" s="38"/>
      <c r="D3" s="38"/>
      <c r="E3" s="38"/>
      <c r="F3" s="38"/>
      <c r="G3" s="38"/>
      <c r="H3" s="39"/>
      <c r="I3" s="40"/>
      <c r="M3" s="9"/>
    </row>
    <row r="4" spans="1:13" s="1" customFormat="1" ht="14.25">
      <c r="A4" s="7"/>
      <c r="B4" s="7"/>
      <c r="H4" s="9"/>
      <c r="I4" s="3"/>
      <c r="M4" s="9"/>
    </row>
    <row r="5" spans="1:13" s="1" customFormat="1" ht="12.75">
      <c r="A5" s="8"/>
      <c r="B5" s="8"/>
      <c r="H5" s="9"/>
      <c r="I5" s="3"/>
      <c r="M5" s="9"/>
    </row>
    <row r="6" spans="1:13" s="2" customFormat="1" ht="27" customHeight="1">
      <c r="A6" s="55"/>
      <c r="B6" s="55"/>
      <c r="C6" s="55"/>
      <c r="D6" s="55"/>
      <c r="E6" s="55"/>
      <c r="F6" s="55"/>
      <c r="G6" s="55"/>
      <c r="H6" s="98"/>
      <c r="I6" s="99"/>
      <c r="J6" s="55"/>
      <c r="K6" s="55"/>
      <c r="L6" s="55"/>
      <c r="M6" s="12"/>
    </row>
    <row r="7" spans="1:13" s="1" customFormat="1" ht="15">
      <c r="A7" s="25" t="s">
        <v>115</v>
      </c>
      <c r="B7" s="25"/>
      <c r="C7" s="42"/>
      <c r="D7" s="42"/>
      <c r="E7" s="42"/>
      <c r="F7" s="42"/>
      <c r="G7" s="42"/>
      <c r="H7" s="43"/>
      <c r="I7" s="42"/>
      <c r="J7" s="42"/>
      <c r="K7" s="42"/>
      <c r="L7" s="42"/>
      <c r="M7" s="9"/>
    </row>
    <row r="8" spans="1:12" ht="3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6.5" customHeight="1">
      <c r="A9" s="115" t="str">
        <f>Cashflow!A6</f>
        <v>31 DECEMBER 2004</v>
      </c>
      <c r="B9" s="25"/>
      <c r="C9" s="100"/>
      <c r="D9" s="100"/>
      <c r="E9" s="100"/>
      <c r="F9" s="100"/>
      <c r="G9" s="100"/>
      <c r="H9" s="25"/>
      <c r="I9" s="100"/>
      <c r="J9" s="100"/>
      <c r="K9" s="100"/>
      <c r="L9" s="100"/>
    </row>
    <row r="10" spans="1:12" ht="16.5" customHeight="1">
      <c r="A10" s="25" t="s">
        <v>84</v>
      </c>
      <c r="B10" s="25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ht="1.5" customHeight="1">
      <c r="A11" s="102"/>
      <c r="B11" s="102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s="17" customFormat="1" ht="15">
      <c r="A12" s="46"/>
      <c r="B12" s="46"/>
      <c r="C12" s="116" t="s">
        <v>7</v>
      </c>
      <c r="D12" s="116" t="s">
        <v>68</v>
      </c>
      <c r="E12" s="116" t="s">
        <v>8</v>
      </c>
      <c r="F12" s="116" t="s">
        <v>16</v>
      </c>
      <c r="G12" s="110"/>
      <c r="H12" s="111"/>
      <c r="I12" s="111"/>
      <c r="J12" s="111"/>
      <c r="K12" s="111"/>
      <c r="L12" s="111"/>
    </row>
    <row r="13" spans="1:12" s="17" customFormat="1" ht="15">
      <c r="A13" s="46"/>
      <c r="B13" s="46"/>
      <c r="C13" s="116" t="s">
        <v>1</v>
      </c>
      <c r="D13" s="116" t="s">
        <v>1</v>
      </c>
      <c r="E13" s="116" t="s">
        <v>1</v>
      </c>
      <c r="F13" s="116" t="s">
        <v>1</v>
      </c>
      <c r="G13" s="110"/>
      <c r="H13" s="111"/>
      <c r="I13" s="111"/>
      <c r="J13" s="111"/>
      <c r="K13" s="111"/>
      <c r="L13" s="111"/>
    </row>
    <row r="14" spans="1:12" s="17" customFormat="1" ht="15.75" thickBot="1">
      <c r="A14" s="46"/>
      <c r="B14" s="46"/>
      <c r="C14" s="109"/>
      <c r="D14" s="109"/>
      <c r="E14" s="109"/>
      <c r="F14" s="109"/>
      <c r="G14" s="110"/>
      <c r="H14" s="111"/>
      <c r="I14" s="111"/>
      <c r="J14" s="111"/>
      <c r="K14" s="111"/>
      <c r="L14" s="111"/>
    </row>
    <row r="15" spans="1:12" s="197" customFormat="1" ht="16.5" customHeight="1">
      <c r="A15" s="191" t="s">
        <v>71</v>
      </c>
      <c r="B15" s="191"/>
      <c r="C15" s="192" t="s">
        <v>63</v>
      </c>
      <c r="D15" s="193">
        <v>0</v>
      </c>
      <c r="E15" s="194">
        <v>-20</v>
      </c>
      <c r="F15" s="195">
        <f>SUM(C15:E15)</f>
        <v>-20</v>
      </c>
      <c r="G15" s="113"/>
      <c r="H15" s="196"/>
      <c r="I15" s="196"/>
      <c r="J15" s="196"/>
      <c r="K15" s="196"/>
      <c r="L15" s="196"/>
    </row>
    <row r="16" spans="1:12" s="197" customFormat="1" ht="16.5" customHeight="1" thickBot="1">
      <c r="A16" s="191" t="s">
        <v>118</v>
      </c>
      <c r="B16" s="191"/>
      <c r="C16" s="198" t="s">
        <v>119</v>
      </c>
      <c r="D16" s="199" t="s">
        <v>119</v>
      </c>
      <c r="E16" s="200">
        <v>3</v>
      </c>
      <c r="F16" s="201">
        <v>3</v>
      </c>
      <c r="G16" s="113"/>
      <c r="H16" s="196"/>
      <c r="I16" s="196"/>
      <c r="J16" s="196"/>
      <c r="K16" s="196"/>
      <c r="L16" s="196"/>
    </row>
    <row r="17" spans="1:12" s="197" customFormat="1" ht="16.5" customHeight="1">
      <c r="A17" s="202"/>
      <c r="B17" s="202"/>
      <c r="C17" s="203"/>
      <c r="D17" s="203"/>
      <c r="E17" s="203"/>
      <c r="F17" s="203"/>
      <c r="G17" s="113"/>
      <c r="H17" s="196"/>
      <c r="I17" s="196"/>
      <c r="J17" s="196"/>
      <c r="K17" s="196"/>
      <c r="L17" s="196"/>
    </row>
    <row r="18" spans="1:12" s="197" customFormat="1" ht="16.5" customHeight="1">
      <c r="A18" s="202" t="s">
        <v>120</v>
      </c>
      <c r="B18" s="202"/>
      <c r="C18" s="204" t="s">
        <v>119</v>
      </c>
      <c r="D18" s="204" t="s">
        <v>119</v>
      </c>
      <c r="E18" s="203">
        <v>-17</v>
      </c>
      <c r="F18" s="203">
        <v>-17</v>
      </c>
      <c r="G18" s="113"/>
      <c r="H18" s="196"/>
      <c r="I18" s="196"/>
      <c r="J18" s="196"/>
      <c r="K18" s="196"/>
      <c r="L18" s="196"/>
    </row>
    <row r="19" spans="1:12" s="18" customFormat="1" ht="16.5" customHeight="1">
      <c r="A19" s="163" t="s">
        <v>20</v>
      </c>
      <c r="B19" s="163"/>
      <c r="C19" s="114">
        <f>7120+2373</f>
        <v>9493</v>
      </c>
      <c r="D19" s="114">
        <v>4746</v>
      </c>
      <c r="E19" s="114">
        <v>0</v>
      </c>
      <c r="F19" s="114">
        <f>SUM(C19:E19)</f>
        <v>14239</v>
      </c>
      <c r="G19" s="113"/>
      <c r="H19" s="108"/>
      <c r="I19" s="108"/>
      <c r="J19" s="108"/>
      <c r="K19" s="108"/>
      <c r="L19" s="108"/>
    </row>
    <row r="20" spans="1:12" s="18" customFormat="1" ht="16.5" customHeight="1">
      <c r="A20" s="151"/>
      <c r="B20" s="151"/>
      <c r="C20" s="114"/>
      <c r="D20" s="114"/>
      <c r="E20" s="114"/>
      <c r="F20" s="114"/>
      <c r="G20" s="113"/>
      <c r="H20" s="108"/>
      <c r="I20" s="108"/>
      <c r="J20" s="108"/>
      <c r="K20" s="108"/>
      <c r="L20" s="108"/>
    </row>
    <row r="21" spans="1:12" s="18" customFormat="1" ht="16.5" customHeight="1">
      <c r="A21" s="151" t="s">
        <v>112</v>
      </c>
      <c r="B21" s="151"/>
      <c r="C21" s="114">
        <v>0</v>
      </c>
      <c r="D21" s="114">
        <v>-1208</v>
      </c>
      <c r="E21" s="114">
        <v>0</v>
      </c>
      <c r="F21" s="114">
        <f>SUM(C21:E21)</f>
        <v>-1208</v>
      </c>
      <c r="G21" s="113"/>
      <c r="H21" s="108"/>
      <c r="I21" s="108"/>
      <c r="J21" s="108"/>
      <c r="K21" s="108"/>
      <c r="L21" s="108"/>
    </row>
    <row r="22" spans="1:12" s="18" customFormat="1" ht="16.5" customHeight="1">
      <c r="A22" s="151"/>
      <c r="B22" s="151"/>
      <c r="C22" s="114"/>
      <c r="D22" s="114"/>
      <c r="E22" s="114"/>
      <c r="F22" s="114"/>
      <c r="G22" s="113"/>
      <c r="H22" s="108"/>
      <c r="I22" s="108"/>
      <c r="J22" s="108"/>
      <c r="K22" s="108"/>
      <c r="L22" s="108"/>
    </row>
    <row r="23" spans="1:12" s="18" customFormat="1" ht="16.5" customHeight="1">
      <c r="A23" s="163" t="s">
        <v>76</v>
      </c>
      <c r="B23" s="163"/>
      <c r="C23" s="117">
        <v>0</v>
      </c>
      <c r="D23" s="117">
        <v>0</v>
      </c>
      <c r="E23" s="117">
        <v>424</v>
      </c>
      <c r="F23" s="117">
        <f>SUM(C23:E23)</f>
        <v>424</v>
      </c>
      <c r="G23" s="113"/>
      <c r="H23" s="108"/>
      <c r="I23" s="108"/>
      <c r="J23" s="108"/>
      <c r="K23" s="108"/>
      <c r="L23" s="108"/>
    </row>
    <row r="24" spans="1:12" s="18" customFormat="1" ht="16.5" customHeight="1">
      <c r="A24" s="163"/>
      <c r="B24" s="163"/>
      <c r="C24" s="114"/>
      <c r="D24" s="114"/>
      <c r="E24" s="114"/>
      <c r="F24" s="114"/>
      <c r="G24" s="113"/>
      <c r="H24" s="108"/>
      <c r="I24" s="108"/>
      <c r="J24" s="108"/>
      <c r="K24" s="108"/>
      <c r="L24" s="108"/>
    </row>
    <row r="25" spans="1:12" s="18" customFormat="1" ht="16.5" customHeight="1" thickBot="1">
      <c r="A25" s="163" t="s">
        <v>109</v>
      </c>
      <c r="B25" s="163"/>
      <c r="C25" s="118">
        <f>SUM(C15:C23)</f>
        <v>9493</v>
      </c>
      <c r="D25" s="118">
        <f>SUM(D15:D23)</f>
        <v>3538</v>
      </c>
      <c r="E25" s="118">
        <f>SUM(E15:E23)</f>
        <v>390</v>
      </c>
      <c r="F25" s="118">
        <f>SUM(F18:F23)</f>
        <v>13438</v>
      </c>
      <c r="G25" s="113"/>
      <c r="H25" s="108"/>
      <c r="I25" s="108"/>
      <c r="J25" s="108"/>
      <c r="K25" s="108"/>
      <c r="L25" s="108"/>
    </row>
    <row r="26" spans="1:12" s="18" customFormat="1" ht="16.5" customHeight="1">
      <c r="A26" s="163"/>
      <c r="B26" s="163"/>
      <c r="C26" s="114"/>
      <c r="D26" s="114"/>
      <c r="E26" s="114"/>
      <c r="F26" s="114"/>
      <c r="G26" s="113"/>
      <c r="H26" s="108"/>
      <c r="I26" s="108"/>
      <c r="J26" s="108"/>
      <c r="K26" s="108"/>
      <c r="L26" s="108"/>
    </row>
    <row r="27" spans="1:12" s="18" customFormat="1" ht="16.5" customHeight="1">
      <c r="A27" s="164" t="s">
        <v>91</v>
      </c>
      <c r="B27" s="164"/>
      <c r="C27" s="114"/>
      <c r="D27" s="114"/>
      <c r="E27" s="114"/>
      <c r="F27" s="114"/>
      <c r="G27" s="113"/>
      <c r="H27" s="108"/>
      <c r="I27" s="108"/>
      <c r="J27" s="108"/>
      <c r="K27" s="108"/>
      <c r="L27" s="108"/>
    </row>
    <row r="28" spans="1:12" s="18" customFormat="1" ht="16.5" customHeight="1">
      <c r="A28" s="107" t="s">
        <v>122</v>
      </c>
      <c r="B28" s="107"/>
      <c r="C28" s="112"/>
      <c r="D28" s="112"/>
      <c r="E28" s="112"/>
      <c r="F28" s="112"/>
      <c r="G28" s="113"/>
      <c r="H28" s="108"/>
      <c r="I28" s="108"/>
      <c r="J28" s="108"/>
      <c r="K28" s="108"/>
      <c r="L28" s="108"/>
    </row>
    <row r="29" spans="1:12" s="18" customFormat="1" ht="16.5" customHeight="1">
      <c r="A29" s="107" t="s">
        <v>113</v>
      </c>
      <c r="B29" s="107"/>
      <c r="C29" s="112"/>
      <c r="D29" s="112"/>
      <c r="E29" s="112"/>
      <c r="F29" s="112"/>
      <c r="G29" s="113"/>
      <c r="H29" s="108"/>
      <c r="I29" s="108"/>
      <c r="J29" s="108"/>
      <c r="K29" s="108"/>
      <c r="L29" s="108"/>
    </row>
    <row r="30" spans="1:12" s="18" customFormat="1" ht="16.5" customHeight="1">
      <c r="A30" s="163"/>
      <c r="B30" s="163"/>
      <c r="C30" s="112"/>
      <c r="D30" s="112"/>
      <c r="E30" s="112"/>
      <c r="F30" s="112"/>
      <c r="G30" s="113"/>
      <c r="H30" s="108"/>
      <c r="I30" s="108"/>
      <c r="J30" s="108"/>
      <c r="K30" s="108"/>
      <c r="L30" s="108"/>
    </row>
    <row r="31" spans="1:12" ht="15">
      <c r="A31" s="147" t="s">
        <v>92</v>
      </c>
      <c r="B31" s="147"/>
      <c r="C31" s="147"/>
      <c r="D31" s="147"/>
      <c r="E31" s="147"/>
      <c r="F31" s="147"/>
      <c r="G31" s="147"/>
      <c r="H31" s="147"/>
      <c r="I31" s="9"/>
      <c r="J31" s="9"/>
      <c r="K31" s="148"/>
      <c r="L31" s="148"/>
    </row>
    <row r="32" spans="1:12" ht="15">
      <c r="A32" s="147" t="s">
        <v>96</v>
      </c>
      <c r="B32" s="147"/>
      <c r="C32" s="147"/>
      <c r="D32" s="147"/>
      <c r="E32" s="147"/>
      <c r="F32" s="147"/>
      <c r="G32" s="147"/>
      <c r="H32" s="147"/>
      <c r="I32" s="9"/>
      <c r="J32" s="9"/>
      <c r="K32" s="19"/>
      <c r="L32" s="19"/>
    </row>
    <row r="33" spans="1:12" ht="11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5" ht="25.5" customHeight="1"/>
    <row r="37" ht="29.25" customHeight="1"/>
  </sheetData>
  <mergeCells count="11">
    <mergeCell ref="A1:H1"/>
    <mergeCell ref="A2:I2"/>
    <mergeCell ref="A15:B15"/>
    <mergeCell ref="A23:B23"/>
    <mergeCell ref="A25:B25"/>
    <mergeCell ref="A16:B16"/>
    <mergeCell ref="A30:B30"/>
    <mergeCell ref="A27:B27"/>
    <mergeCell ref="A19:B19"/>
    <mergeCell ref="A24:B24"/>
    <mergeCell ref="A26:B26"/>
  </mergeCells>
  <printOptions/>
  <pageMargins left="0.75" right="0.25" top="0.61" bottom="0.38" header="0.38" footer="0.53"/>
  <pageSetup horizontalDpi="600" verticalDpi="600" orientation="portrait" paperSize="9" scale="79" r:id="rId1"/>
  <headerFooter alignWithMargins="0">
    <oddFooter>&amp;C&amp;11- 4 - 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IOI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IOI Corporation Sdn Bhd</dc:creator>
  <cp:keywords/>
  <dc:description/>
  <cp:lastModifiedBy>jocelyn wong</cp:lastModifiedBy>
  <cp:lastPrinted>2005-03-29T08:23:22Z</cp:lastPrinted>
  <dcterms:created xsi:type="dcterms:W3CDTF">1999-02-13T02:20:00Z</dcterms:created>
  <dcterms:modified xsi:type="dcterms:W3CDTF">2005-03-29T08:56:08Z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1254894451</vt:i4>
  </property>
  <property fmtid="{D5CDD505-2E9C-101B-9397-08002B2CF9AE}" pid="3" name="_EmailSubject">
    <vt:lpwstr>Updated quarterly announcement and half yearly research report based on R&amp;D utilisation feed back</vt:lpwstr>
  </property>
  <property fmtid="{D5CDD505-2E9C-101B-9397-08002B2CF9AE}" pid="4" name="_AuthorEmail">
    <vt:lpwstr>wmn@sibb.com.my</vt:lpwstr>
  </property>
  <property fmtid="{D5CDD505-2E9C-101B-9397-08002B2CF9AE}" pid="5" name="_AuthorEmailDisplayName">
    <vt:lpwstr>Wong Mong Nee</vt:lpwstr>
  </property>
  <property fmtid="{D5CDD505-2E9C-101B-9397-08002B2CF9AE}" pid="6" name="_PreviousAdHocReviewCycleID">
    <vt:i4>1439664262</vt:i4>
  </property>
</Properties>
</file>